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snl\Collaborative\IBTR\Core Documents\April 2021 Core Document ISO update\2021 Core Documents before 35001 update_from MATRIX GBRMC 2.0\Originals\"/>
    </mc:Choice>
  </mc:AlternateContent>
  <xr:revisionPtr revIDLastSave="0" documentId="8_{8CCC4AC5-5F1D-4C6A-8EDB-2E76A7B2682F}" xr6:coauthVersionLast="45" xr6:coauthVersionMax="45" xr10:uidLastSave="{00000000-0000-0000-0000-000000000000}"/>
  <bookViews>
    <workbookView xWindow="-120" yWindow="-120" windowWidth="29040" windowHeight="15840" tabRatio="890"/>
  </bookViews>
  <sheets>
    <sheet name="Cover" sheetId="1" r:id="rId1"/>
    <sheet name="General Info" sheetId="4" r:id="rId2"/>
    <sheet name="1. Coord" sheetId="5" r:id="rId3"/>
    <sheet name="2. Structure" sheetId="17" r:id="rId4"/>
    <sheet name="3. Reg" sheetId="6" r:id="rId5"/>
    <sheet name="4. Quality" sheetId="9" r:id="rId6"/>
    <sheet name="5. Info" sheetId="24" r:id="rId7"/>
    <sheet name="6. Infrastructure" sheetId="21" r:id="rId8"/>
    <sheet name="7. HR" sheetId="19" r:id="rId9"/>
    <sheet name="8. Biorisk" sheetId="23" r:id="rId10"/>
    <sheet name="9. Gap Analysis" sheetId="10" r:id="rId11"/>
    <sheet name="Summary" sheetId="2" r:id="rId12"/>
    <sheet name="Language" sheetId="11" r:id="rId13"/>
    <sheet name="Export" sheetId="12" r:id="rId14"/>
    <sheet name="Acronyms" sheetId="13" r:id="rId15"/>
  </sheets>
  <definedNames>
    <definedName name="_xlnm._FilterDatabase" localSheetId="12" hidden="1">Language!$A$3:$E$276</definedName>
    <definedName name="_xlnm.Print_Area" localSheetId="2">'1. Coord'!$A$1:$E$72</definedName>
    <definedName name="_xlnm.Print_Area" localSheetId="3">'2. Structure'!$A$1:$E$48</definedName>
    <definedName name="_xlnm.Print_Area" localSheetId="4">'3. Reg'!$A$1:$E$33</definedName>
    <definedName name="_xlnm.Print_Area" localSheetId="5">'4. Quality'!$A$1:$E$83</definedName>
    <definedName name="_xlnm.Print_Area" localSheetId="6">'5. Info'!$A$1:$E$32</definedName>
    <definedName name="_xlnm.Print_Area" localSheetId="7">'6. Infrastructure'!$A$1:$E$36</definedName>
    <definedName name="_xlnm.Print_Area" localSheetId="8">'7. HR'!$A$1:$E$62</definedName>
    <definedName name="_xlnm.Print_Area" localSheetId="9">'8. Biorisk'!$A$1:$E$55</definedName>
    <definedName name="_xlnm.Print_Area" localSheetId="10">'9. Gap Analysis'!$A$1:$D$81</definedName>
    <definedName name="_xlnm.Print_Area" localSheetId="0">Cover!$A$1:$A$44</definedName>
    <definedName name="_xlnm.Print_Area" localSheetId="1">'General Info'!$A$1:$B$34</definedName>
    <definedName name="_xlnm.Print_Titles" localSheetId="2">'1. Coord'!$4:$4</definedName>
    <definedName name="_xlnm.Print_Titles" localSheetId="3">'2. Structure'!$4:$4</definedName>
    <definedName name="_xlnm.Print_Titles" localSheetId="4">'3. Reg'!$4:$4</definedName>
    <definedName name="_xlnm.Print_Titles" localSheetId="5">'4. Quality'!$4:$4</definedName>
    <definedName name="_xlnm.Print_Titles" localSheetId="6">'5. Info'!$4:$4</definedName>
    <definedName name="_xlnm.Print_Titles" localSheetId="7">'6. Infrastructure'!$4:$4</definedName>
    <definedName name="_xlnm.Print_Titles" localSheetId="8">'7. HR'!$4:$4</definedName>
    <definedName name="_xlnm.Print_Titles" localSheetId="9">'8. Biorisk'!$4:$4</definedName>
    <definedName name="_xlnm.Print_Titles" localSheetId="12">Language!$3:$3</definedName>
    <definedName name="Z_23DA5D3A_4679_4994_BD8C_1AB36D9448B2_.wvu.PrintArea" localSheetId="2" hidden="1">'1. Coord'!$A$1:$D$13</definedName>
    <definedName name="Z_23DA5D3A_4679_4994_BD8C_1AB36D9448B2_.wvu.PrintArea" localSheetId="3" hidden="1">'2. Structure'!$A$1:$D$14</definedName>
    <definedName name="Z_23DA5D3A_4679_4994_BD8C_1AB36D9448B2_.wvu.PrintArea" localSheetId="4" hidden="1">'3. Reg'!$A$1:$C$21</definedName>
    <definedName name="Z_23DA5D3A_4679_4994_BD8C_1AB36D9448B2_.wvu.PrintArea" localSheetId="5" hidden="1">'4. Quality'!$A$1:$C$26</definedName>
    <definedName name="Z_23DA5D3A_4679_4994_BD8C_1AB36D9448B2_.wvu.PrintArea" localSheetId="6" hidden="1">'5. Info'!$A$1:$C$14</definedName>
    <definedName name="Z_23DA5D3A_4679_4994_BD8C_1AB36D9448B2_.wvu.PrintArea" localSheetId="7" hidden="1">'6. Infrastructure'!$A$1:$C$8</definedName>
    <definedName name="Z_23DA5D3A_4679_4994_BD8C_1AB36D9448B2_.wvu.PrintArea" localSheetId="8" hidden="1">'7. HR'!$A$1:$C$26</definedName>
    <definedName name="Z_23DA5D3A_4679_4994_BD8C_1AB36D9448B2_.wvu.PrintArea" localSheetId="9" hidden="1">'8. Biorisk'!$A$1:$C$25</definedName>
    <definedName name="Z_23DA5D3A_4679_4994_BD8C_1AB36D9448B2_.wvu.PrintArea" localSheetId="10" hidden="1">'9. Gap Analysis'!$A$1:$C$51</definedName>
    <definedName name="Z_4BDEC9B1_1482_4ED3_B3FB_6501D345B801_.wvu.PrintArea" localSheetId="2" hidden="1">'1. Coord'!$A$1:$E$13</definedName>
    <definedName name="Z_4BDEC9B1_1482_4ED3_B3FB_6501D345B801_.wvu.PrintArea" localSheetId="3" hidden="1">'2. Structure'!$A$1:$E$14</definedName>
    <definedName name="Z_4BDEC9B1_1482_4ED3_B3FB_6501D345B801_.wvu.PrintArea" localSheetId="4" hidden="1">'3. Reg'!$A$1:$C$21</definedName>
    <definedName name="Z_4BDEC9B1_1482_4ED3_B3FB_6501D345B801_.wvu.PrintArea" localSheetId="5" hidden="1">'4. Quality'!$A$1:$C$26</definedName>
    <definedName name="Z_4BDEC9B1_1482_4ED3_B3FB_6501D345B801_.wvu.PrintArea" localSheetId="6" hidden="1">'5. Info'!$A$1:$C$14</definedName>
    <definedName name="Z_4BDEC9B1_1482_4ED3_B3FB_6501D345B801_.wvu.PrintArea" localSheetId="7" hidden="1">'6. Infrastructure'!$A$1:$C$8</definedName>
    <definedName name="Z_4BDEC9B1_1482_4ED3_B3FB_6501D345B801_.wvu.PrintArea" localSheetId="8" hidden="1">'7. HR'!$A$1:$C$26</definedName>
    <definedName name="Z_4BDEC9B1_1482_4ED3_B3FB_6501D345B801_.wvu.PrintArea" localSheetId="9" hidden="1">'8. Biorisk'!$A$1:$C$25</definedName>
    <definedName name="Z_4BDEC9B1_1482_4ED3_B3FB_6501D345B801_.wvu.PrintArea" localSheetId="10" hidden="1">'9. Gap Analysis'!$A$1:$D$81</definedName>
    <definedName name="Z_BFD77DF1_17A5_40AC_A150_BAD5EDFED2E6_.wvu.FilterData" localSheetId="12" hidden="1">Language!$A$3:$E$276</definedName>
    <definedName name="Z_BFD77DF1_17A5_40AC_A150_BAD5EDFED2E6_.wvu.PrintArea" localSheetId="2" hidden="1">'1. Coord'!$A$1:$E$13</definedName>
    <definedName name="Z_BFD77DF1_17A5_40AC_A150_BAD5EDFED2E6_.wvu.PrintArea" localSheetId="3" hidden="1">'2. Structure'!$A$1:$E$14</definedName>
    <definedName name="Z_BFD77DF1_17A5_40AC_A150_BAD5EDFED2E6_.wvu.PrintArea" localSheetId="4" hidden="1">'3. Reg'!$A$1:$C$21</definedName>
    <definedName name="Z_BFD77DF1_17A5_40AC_A150_BAD5EDFED2E6_.wvu.PrintArea" localSheetId="5" hidden="1">'4. Quality'!$A$1:$C$26</definedName>
    <definedName name="Z_BFD77DF1_17A5_40AC_A150_BAD5EDFED2E6_.wvu.PrintArea" localSheetId="6" hidden="1">'5. Info'!$A$1:$C$14</definedName>
    <definedName name="Z_BFD77DF1_17A5_40AC_A150_BAD5EDFED2E6_.wvu.PrintArea" localSheetId="7" hidden="1">'6. Infrastructure'!$A$1:$C$8</definedName>
    <definedName name="Z_BFD77DF1_17A5_40AC_A150_BAD5EDFED2E6_.wvu.PrintArea" localSheetId="8" hidden="1">'7. HR'!$A$1:$C$26</definedName>
    <definedName name="Z_BFD77DF1_17A5_40AC_A150_BAD5EDFED2E6_.wvu.PrintArea" localSheetId="9" hidden="1">'8. Biorisk'!$A$1:$C$25</definedName>
    <definedName name="Z_BFD77DF1_17A5_40AC_A150_BAD5EDFED2E6_.wvu.PrintArea" localSheetId="10" hidden="1">'9. Gap Analysis'!$A$1:$D$81</definedName>
  </definedNames>
  <calcPr calcId="191029" fullCalcOnLoad="1"/>
  <customWorkbookViews>
    <customWorkbookView name="John Stelling - Personal View" guid="{BFD77DF1-17A5-40AC-A150-BAD5EDFED2E6}" mergeInterval="0" personalView="1" maximized="1" xWindow="1" yWindow="1" windowWidth="1276" windowHeight="580" activeSheetId="11"/>
    <customWorkbookView name="cognats - Personal View" guid="{23DA5D3A-4679-4994-BD8C-1AB36D9448B2}" mergeInterval="0" personalView="1" maximized="1" windowWidth="1276" windowHeight="852" activeSheetId="11"/>
    <customWorkbookView name="dolmazonv - Personal View" guid="{4BDEC9B1-1482-4ED3-B3FB-6501D345B801}" mergeInterval="0" personalView="1" maximized="1" windowWidth="1276" windowHeight="861"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F19" i="23"/>
  <c r="G19" i="23" s="1"/>
  <c r="A152" i="11"/>
  <c r="B152" i="11"/>
  <c r="B37" i="9" s="1"/>
  <c r="A150" i="11"/>
  <c r="B150" i="11"/>
  <c r="B35" i="9"/>
  <c r="F6" i="5"/>
  <c r="G6" i="5" s="1"/>
  <c r="F56" i="5"/>
  <c r="G56" i="5" s="1"/>
  <c r="F57" i="5"/>
  <c r="G57" i="5"/>
  <c r="F55" i="5"/>
  <c r="G55" i="5" s="1"/>
  <c r="F44" i="5"/>
  <c r="G44" i="5"/>
  <c r="F45" i="5"/>
  <c r="G45" i="5" s="1"/>
  <c r="F43" i="5"/>
  <c r="G43" i="5" s="1"/>
  <c r="A60" i="11"/>
  <c r="B60" i="11" s="1"/>
  <c r="B51" i="5" s="1"/>
  <c r="A61" i="11"/>
  <c r="B61" i="11"/>
  <c r="B52" i="5" s="1"/>
  <c r="A62" i="11"/>
  <c r="B62" i="11"/>
  <c r="B53" i="5"/>
  <c r="A63" i="11"/>
  <c r="B63" i="11" s="1"/>
  <c r="B54" i="5" s="1"/>
  <c r="A64" i="11"/>
  <c r="B64" i="11" s="1"/>
  <c r="B55" i="5" s="1"/>
  <c r="A65" i="11"/>
  <c r="B65" i="11"/>
  <c r="B56" i="5" s="1"/>
  <c r="A66" i="11"/>
  <c r="B66" i="11"/>
  <c r="B57" i="5"/>
  <c r="A16" i="11"/>
  <c r="B16" i="11" s="1"/>
  <c r="B5" i="5" s="1"/>
  <c r="A17" i="11"/>
  <c r="B17" i="11"/>
  <c r="B6" i="5" s="1"/>
  <c r="A47" i="11"/>
  <c r="B47" i="11"/>
  <c r="B37" i="5" s="1"/>
  <c r="A48" i="11"/>
  <c r="B48" i="11"/>
  <c r="B38" i="5"/>
  <c r="A49" i="11"/>
  <c r="B49" i="11" s="1"/>
  <c r="B39" i="5" s="1"/>
  <c r="A50" i="11"/>
  <c r="B50" i="11" s="1"/>
  <c r="B40" i="5" s="1"/>
  <c r="A51" i="11"/>
  <c r="B51" i="11"/>
  <c r="B41" i="5"/>
  <c r="A52" i="11"/>
  <c r="B52" i="11"/>
  <c r="B42" i="5"/>
  <c r="A53" i="11"/>
  <c r="B53" i="11" s="1"/>
  <c r="B43" i="5" s="1"/>
  <c r="A54" i="11"/>
  <c r="B54" i="11"/>
  <c r="B44" i="5" s="1"/>
  <c r="A55" i="11"/>
  <c r="B55" i="11"/>
  <c r="B45" i="5" s="1"/>
  <c r="A56" i="11"/>
  <c r="B56" i="11"/>
  <c r="B46" i="5"/>
  <c r="A57" i="11"/>
  <c r="B57" i="11" s="1"/>
  <c r="B47" i="5" s="1"/>
  <c r="A58" i="11"/>
  <c r="B58" i="11" s="1"/>
  <c r="B48" i="5" s="1"/>
  <c r="A59" i="11"/>
  <c r="B59" i="11"/>
  <c r="B49" i="5"/>
  <c r="A316" i="11"/>
  <c r="B316" i="11"/>
  <c r="B18" i="13"/>
  <c r="A314" i="11"/>
  <c r="B314" i="11" s="1"/>
  <c r="B17" i="13" s="1"/>
  <c r="A312" i="11"/>
  <c r="B312" i="11"/>
  <c r="B16" i="13" s="1"/>
  <c r="A310" i="11"/>
  <c r="B310" i="11"/>
  <c r="B15" i="13" s="1"/>
  <c r="A308" i="11"/>
  <c r="B308" i="11"/>
  <c r="B14" i="13"/>
  <c r="A306" i="11"/>
  <c r="B306" i="11" s="1"/>
  <c r="B13" i="13" s="1"/>
  <c r="A304" i="11"/>
  <c r="B304" i="11" s="1"/>
  <c r="B12" i="13" s="1"/>
  <c r="A302" i="11"/>
  <c r="B302" i="11"/>
  <c r="B11" i="13"/>
  <c r="A300" i="11"/>
  <c r="B300" i="11"/>
  <c r="B10" i="13"/>
  <c r="A298" i="11"/>
  <c r="B298" i="11" s="1"/>
  <c r="B9" i="13" s="1"/>
  <c r="A296" i="11"/>
  <c r="B296" i="11"/>
  <c r="B8" i="13" s="1"/>
  <c r="A294" i="11"/>
  <c r="B294" i="11"/>
  <c r="B7" i="13" s="1"/>
  <c r="A292" i="11"/>
  <c r="B292" i="11"/>
  <c r="B6" i="13"/>
  <c r="A290" i="11"/>
  <c r="B290" i="11" s="1"/>
  <c r="B5" i="13" s="1"/>
  <c r="A288" i="11"/>
  <c r="B288" i="11" s="1"/>
  <c r="B4" i="13" s="1"/>
  <c r="A315" i="11"/>
  <c r="B315" i="11"/>
  <c r="A18" i="13"/>
  <c r="A313" i="11"/>
  <c r="B313" i="11"/>
  <c r="A17" i="13"/>
  <c r="A311" i="11"/>
  <c r="B311" i="11" s="1"/>
  <c r="A16" i="13" s="1"/>
  <c r="A309" i="11"/>
  <c r="B309" i="11"/>
  <c r="A15" i="13" s="1"/>
  <c r="A307" i="11"/>
  <c r="B307" i="11"/>
  <c r="A14" i="13" s="1"/>
  <c r="A305" i="11"/>
  <c r="B305" i="11"/>
  <c r="A13" i="13"/>
  <c r="A303" i="11"/>
  <c r="B303" i="11" s="1"/>
  <c r="A12" i="13" s="1"/>
  <c r="A301" i="11"/>
  <c r="B301" i="11" s="1"/>
  <c r="A11" i="13" s="1"/>
  <c r="A299" i="11"/>
  <c r="B299" i="11"/>
  <c r="A10" i="13"/>
  <c r="A297" i="11"/>
  <c r="B297" i="11"/>
  <c r="A9" i="13"/>
  <c r="A295" i="11"/>
  <c r="B295" i="11" s="1"/>
  <c r="A8" i="13" s="1"/>
  <c r="A293" i="11"/>
  <c r="B293" i="11"/>
  <c r="A7" i="13" s="1"/>
  <c r="A291" i="11"/>
  <c r="B291" i="11"/>
  <c r="A6" i="13" s="1"/>
  <c r="A289" i="11"/>
  <c r="B289" i="11"/>
  <c r="A5" i="13"/>
  <c r="A287" i="11"/>
  <c r="B287" i="11" s="1"/>
  <c r="A4" i="13" s="1"/>
  <c r="A263" i="11"/>
  <c r="B263" i="11" s="1"/>
  <c r="C5" i="10" s="1"/>
  <c r="A286" i="11"/>
  <c r="B286" i="11"/>
  <c r="B16" i="24" s="1"/>
  <c r="D5" i="10"/>
  <c r="A277" i="11"/>
  <c r="B277" i="11"/>
  <c r="B19" i="10" s="1"/>
  <c r="A278" i="11"/>
  <c r="B278" i="11"/>
  <c r="B20" i="10"/>
  <c r="F7" i="23"/>
  <c r="G7" i="23" s="1"/>
  <c r="F8" i="23"/>
  <c r="G8" i="23"/>
  <c r="F10" i="23"/>
  <c r="G10" i="23" s="1"/>
  <c r="F12" i="23"/>
  <c r="G12" i="23"/>
  <c r="F13" i="23"/>
  <c r="G13" i="23" s="1"/>
  <c r="F16" i="23"/>
  <c r="G16" i="23"/>
  <c r="F17" i="23"/>
  <c r="G17" i="23" s="1"/>
  <c r="F18" i="23"/>
  <c r="G18" i="23"/>
  <c r="F20" i="23"/>
  <c r="G20" i="23" s="1"/>
  <c r="F22" i="23"/>
  <c r="G22" i="23"/>
  <c r="F23" i="23"/>
  <c r="G23" i="23" s="1"/>
  <c r="F24" i="23"/>
  <c r="G24" i="23"/>
  <c r="F25" i="23"/>
  <c r="G25" i="23" s="1"/>
  <c r="F26" i="23"/>
  <c r="G26" i="23"/>
  <c r="F27" i="23"/>
  <c r="G27" i="23" s="1"/>
  <c r="F28" i="23"/>
  <c r="G28" i="23"/>
  <c r="F29" i="23"/>
  <c r="G29" i="23" s="1"/>
  <c r="F30" i="23"/>
  <c r="G30" i="23"/>
  <c r="F31" i="23"/>
  <c r="G31" i="23" s="1"/>
  <c r="F5" i="23"/>
  <c r="G5" i="23"/>
  <c r="A11" i="11"/>
  <c r="B11" i="11"/>
  <c r="B2" i="21" s="1"/>
  <c r="B2" i="23"/>
  <c r="B2" i="19"/>
  <c r="A14" i="11"/>
  <c r="B14" i="11"/>
  <c r="E4" i="23"/>
  <c r="A13" i="11"/>
  <c r="B13" i="11" s="1"/>
  <c r="A12" i="11"/>
  <c r="B12" i="11" s="1"/>
  <c r="F31" i="19"/>
  <c r="F32" i="19"/>
  <c r="F33" i="19"/>
  <c r="F34" i="19"/>
  <c r="F35" i="19"/>
  <c r="F36" i="19"/>
  <c r="F37" i="19"/>
  <c r="F38" i="19"/>
  <c r="F39" i="19"/>
  <c r="F23" i="19"/>
  <c r="G23" i="19" s="1"/>
  <c r="F24" i="19"/>
  <c r="F25" i="19"/>
  <c r="F11" i="9"/>
  <c r="F12" i="9"/>
  <c r="F13" i="9"/>
  <c r="F14" i="9"/>
  <c r="F15" i="9"/>
  <c r="F16" i="9"/>
  <c r="F17" i="9"/>
  <c r="F18" i="9"/>
  <c r="F19" i="9"/>
  <c r="F20" i="9"/>
  <c r="F21" i="9"/>
  <c r="F28" i="19"/>
  <c r="G28" i="19" s="1"/>
  <c r="F29" i="19"/>
  <c r="G29" i="19"/>
  <c r="F27" i="19"/>
  <c r="G27" i="19" s="1"/>
  <c r="F7" i="19"/>
  <c r="G7" i="19"/>
  <c r="F8" i="19"/>
  <c r="G8" i="19" s="1"/>
  <c r="F9" i="19"/>
  <c r="G9" i="19"/>
  <c r="F10" i="19"/>
  <c r="G10" i="19" s="1"/>
  <c r="F12" i="19"/>
  <c r="G12" i="19"/>
  <c r="F13" i="19"/>
  <c r="G13" i="19" s="1"/>
  <c r="F14" i="19"/>
  <c r="G14" i="19"/>
  <c r="F16" i="19"/>
  <c r="G16" i="19" s="1"/>
  <c r="F19" i="19"/>
  <c r="G19" i="19"/>
  <c r="F6" i="19"/>
  <c r="G6" i="19" s="1"/>
  <c r="A197" i="11"/>
  <c r="B197" i="11"/>
  <c r="B5" i="19" s="1"/>
  <c r="A212" i="11"/>
  <c r="B212" i="11"/>
  <c r="B21" i="19"/>
  <c r="E4" i="19"/>
  <c r="D4" i="19"/>
  <c r="C4" i="19"/>
  <c r="F6" i="21"/>
  <c r="G6" i="21"/>
  <c r="F7" i="21"/>
  <c r="G7" i="21"/>
  <c r="C1" i="21" s="1"/>
  <c r="C20" i="2" s="1"/>
  <c r="J5" i="12" s="1"/>
  <c r="F5" i="21"/>
  <c r="G5" i="21"/>
  <c r="E4" i="21"/>
  <c r="B2" i="24"/>
  <c r="F7" i="24"/>
  <c r="G7" i="24" s="1"/>
  <c r="F8" i="24"/>
  <c r="G8" i="24"/>
  <c r="F9" i="24"/>
  <c r="G9" i="24" s="1"/>
  <c r="F11" i="24"/>
  <c r="G11" i="24"/>
  <c r="F13" i="24"/>
  <c r="G13" i="24" s="1"/>
  <c r="F5" i="24"/>
  <c r="G5" i="24"/>
  <c r="F6" i="9"/>
  <c r="E4" i="24"/>
  <c r="D4" i="24"/>
  <c r="F50" i="9"/>
  <c r="F51" i="9"/>
  <c r="F52" i="9"/>
  <c r="F53" i="9"/>
  <c r="F54" i="9"/>
  <c r="F55" i="9"/>
  <c r="F56" i="9"/>
  <c r="F57" i="9"/>
  <c r="F58" i="9"/>
  <c r="G50" i="9"/>
  <c r="F61" i="9"/>
  <c r="G61" i="9" s="1"/>
  <c r="F60" i="9"/>
  <c r="G60" i="9"/>
  <c r="F64" i="9"/>
  <c r="G64" i="9" s="1"/>
  <c r="F32" i="9"/>
  <c r="G32" i="9"/>
  <c r="F34" i="9"/>
  <c r="G34" i="9" s="1"/>
  <c r="F36" i="9"/>
  <c r="G36" i="9"/>
  <c r="F38" i="9"/>
  <c r="G38" i="9" s="1"/>
  <c r="F40" i="9"/>
  <c r="G40" i="9"/>
  <c r="F41" i="9"/>
  <c r="G41" i="9" s="1"/>
  <c r="F43" i="9"/>
  <c r="G43" i="9"/>
  <c r="F45" i="9"/>
  <c r="G45" i="9" s="1"/>
  <c r="F46" i="9"/>
  <c r="G46" i="9"/>
  <c r="F47" i="9"/>
  <c r="G47" i="9" s="1"/>
  <c r="F30" i="9"/>
  <c r="G30" i="9"/>
  <c r="A232" i="11"/>
  <c r="B232" i="11"/>
  <c r="B1" i="23"/>
  <c r="B22" i="2"/>
  <c r="A196" i="11"/>
  <c r="B196" i="11"/>
  <c r="B1" i="19" s="1"/>
  <c r="B21" i="2" s="1"/>
  <c r="K4" i="12" s="1"/>
  <c r="A191" i="11"/>
  <c r="B191" i="11" s="1"/>
  <c r="B1" i="21" s="1"/>
  <c r="B20" i="2" s="1"/>
  <c r="A180" i="11"/>
  <c r="B180" i="11" s="1"/>
  <c r="B1" i="24" s="1"/>
  <c r="B19" i="2"/>
  <c r="G6" i="9"/>
  <c r="F9" i="9"/>
  <c r="G9" i="9"/>
  <c r="F22" i="9"/>
  <c r="G22" i="9" s="1"/>
  <c r="F24" i="9"/>
  <c r="F25" i="9"/>
  <c r="F26" i="9"/>
  <c r="G24" i="9" s="1"/>
  <c r="A120" i="11"/>
  <c r="B120" i="11" s="1"/>
  <c r="B1" i="9" s="1"/>
  <c r="B18" i="2" s="1"/>
  <c r="F5" i="6"/>
  <c r="G5" i="6" s="1"/>
  <c r="F6" i="6"/>
  <c r="G6" i="6"/>
  <c r="F8" i="6"/>
  <c r="G8" i="6" s="1"/>
  <c r="F9" i="6"/>
  <c r="G9" i="6"/>
  <c r="F12" i="6"/>
  <c r="G12" i="6" s="1"/>
  <c r="F13" i="6"/>
  <c r="F14" i="6"/>
  <c r="F15" i="6"/>
  <c r="F16" i="6"/>
  <c r="F17" i="6"/>
  <c r="F18" i="6"/>
  <c r="F19" i="6"/>
  <c r="F20" i="6"/>
  <c r="F21" i="6"/>
  <c r="G21" i="6"/>
  <c r="A102" i="11"/>
  <c r="B102" i="11"/>
  <c r="B1" i="6"/>
  <c r="B17" i="2" s="1"/>
  <c r="G4" i="12" s="1"/>
  <c r="A154" i="11"/>
  <c r="B154" i="11"/>
  <c r="B39" i="9"/>
  <c r="A155" i="11"/>
  <c r="B155" i="11" s="1"/>
  <c r="B40" i="9"/>
  <c r="A156" i="11"/>
  <c r="B156" i="11"/>
  <c r="B41" i="9" s="1"/>
  <c r="A157" i="11"/>
  <c r="B157" i="11"/>
  <c r="B42" i="9" s="1"/>
  <c r="A158" i="11"/>
  <c r="B158" i="11"/>
  <c r="B43" i="9"/>
  <c r="A159" i="11"/>
  <c r="B159" i="11" s="1"/>
  <c r="B44" i="9"/>
  <c r="A139" i="11"/>
  <c r="B139" i="11"/>
  <c r="B23" i="9" s="1"/>
  <c r="E4" i="9"/>
  <c r="D4" i="9"/>
  <c r="B2" i="6"/>
  <c r="F21" i="5"/>
  <c r="F22" i="5"/>
  <c r="G21" i="5" s="1"/>
  <c r="F23" i="5"/>
  <c r="F24" i="5"/>
  <c r="F25" i="5"/>
  <c r="F26" i="5"/>
  <c r="F27" i="5"/>
  <c r="F28" i="5"/>
  <c r="F29" i="5"/>
  <c r="F30" i="5"/>
  <c r="F6" i="17"/>
  <c r="E4" i="6"/>
  <c r="D4" i="6"/>
  <c r="B2" i="17"/>
  <c r="F36" i="17"/>
  <c r="G36" i="17"/>
  <c r="F35" i="17"/>
  <c r="G35" i="17" s="1"/>
  <c r="F33" i="17"/>
  <c r="G33" i="17" s="1"/>
  <c r="F32" i="17"/>
  <c r="G32" i="17" s="1"/>
  <c r="F30" i="17"/>
  <c r="G30" i="17"/>
  <c r="F28" i="17"/>
  <c r="G28" i="17" s="1"/>
  <c r="F26" i="17"/>
  <c r="G26" i="17" s="1"/>
  <c r="F20" i="17"/>
  <c r="G20" i="17" s="1"/>
  <c r="F21" i="17"/>
  <c r="G21" i="17"/>
  <c r="F22" i="17"/>
  <c r="G22" i="17" s="1"/>
  <c r="F23" i="17"/>
  <c r="G23" i="17" s="1"/>
  <c r="F18" i="17"/>
  <c r="G18" i="17" s="1"/>
  <c r="F8" i="17"/>
  <c r="G8" i="17"/>
  <c r="F9" i="17"/>
  <c r="G9" i="17" s="1"/>
  <c r="F10" i="17"/>
  <c r="G10" i="17" s="1"/>
  <c r="G6" i="17"/>
  <c r="A74" i="11"/>
  <c r="B74" i="11"/>
  <c r="B11" i="17" s="1"/>
  <c r="A280" i="11"/>
  <c r="B280" i="11" s="1"/>
  <c r="B2" i="2" s="1"/>
  <c r="A67" i="11"/>
  <c r="B67" i="11" s="1"/>
  <c r="B1" i="17" s="1"/>
  <c r="B16" i="2"/>
  <c r="A15" i="11"/>
  <c r="B15" i="11"/>
  <c r="B1" i="5" s="1"/>
  <c r="B15" i="2" s="1"/>
  <c r="F8" i="5"/>
  <c r="G8" i="5"/>
  <c r="F9" i="5"/>
  <c r="G9" i="5"/>
  <c r="F10" i="5"/>
  <c r="G10" i="5"/>
  <c r="F11" i="5"/>
  <c r="G11" i="5"/>
  <c r="F12" i="5"/>
  <c r="G12" i="5"/>
  <c r="F13" i="5"/>
  <c r="G13" i="5"/>
  <c r="F14" i="5"/>
  <c r="G14" i="5"/>
  <c r="F15" i="5"/>
  <c r="G15" i="5"/>
  <c r="F16" i="5"/>
  <c r="G16" i="5"/>
  <c r="F17" i="5"/>
  <c r="G17" i="5"/>
  <c r="F18" i="5"/>
  <c r="G18" i="5"/>
  <c r="F19" i="5"/>
  <c r="G19" i="5"/>
  <c r="F31" i="5"/>
  <c r="G31" i="5"/>
  <c r="F33" i="5"/>
  <c r="G33" i="5"/>
  <c r="F34" i="5"/>
  <c r="G34" i="5"/>
  <c r="A68" i="11"/>
  <c r="B68" i="11"/>
  <c r="B5" i="17" s="1"/>
  <c r="A284" i="11"/>
  <c r="B284" i="11" s="1"/>
  <c r="A1" i="12" s="1"/>
  <c r="A279" i="11"/>
  <c r="B279" i="11" s="1"/>
  <c r="B1" i="2" s="1"/>
  <c r="B2" i="5"/>
  <c r="E4" i="17"/>
  <c r="D4" i="17"/>
  <c r="A79" i="11"/>
  <c r="B79" i="11"/>
  <c r="B17" i="17" s="1"/>
  <c r="A80" i="11"/>
  <c r="B80" i="11" s="1"/>
  <c r="B18" i="17"/>
  <c r="A81" i="11"/>
  <c r="B81" i="11"/>
  <c r="B19" i="17" s="1"/>
  <c r="A82" i="11"/>
  <c r="B82" i="11" s="1"/>
  <c r="B20" i="17" s="1"/>
  <c r="A83" i="11"/>
  <c r="B83" i="11"/>
  <c r="B21" i="17" s="1"/>
  <c r="A84" i="11"/>
  <c r="B84" i="11" s="1"/>
  <c r="B22" i="17" s="1"/>
  <c r="A85" i="11"/>
  <c r="B85" i="11"/>
  <c r="B23" i="17" s="1"/>
  <c r="A86" i="11"/>
  <c r="B86" i="11" s="1"/>
  <c r="B25" i="17" s="1"/>
  <c r="A87" i="11"/>
  <c r="B87" i="11"/>
  <c r="B26" i="17" s="1"/>
  <c r="A88" i="11"/>
  <c r="B88" i="11" s="1"/>
  <c r="B27" i="17"/>
  <c r="A89" i="11"/>
  <c r="B89" i="11"/>
  <c r="B28" i="17" s="1"/>
  <c r="A90" i="11"/>
  <c r="B90" i="11" s="1"/>
  <c r="B29" i="17" s="1"/>
  <c r="A91" i="11"/>
  <c r="B91" i="11"/>
  <c r="B30" i="17" s="1"/>
  <c r="A92" i="11"/>
  <c r="B92" i="11" s="1"/>
  <c r="B31" i="17"/>
  <c r="A93" i="11"/>
  <c r="B93" i="11"/>
  <c r="B32" i="17" s="1"/>
  <c r="A94" i="11"/>
  <c r="B94" i="11" s="1"/>
  <c r="B33" i="17" s="1"/>
  <c r="A95" i="11"/>
  <c r="B95" i="11"/>
  <c r="B34" i="17" s="1"/>
  <c r="A96" i="11"/>
  <c r="B96" i="11" s="1"/>
  <c r="B35" i="17"/>
  <c r="A97" i="11"/>
  <c r="B97" i="11"/>
  <c r="B36" i="17" s="1"/>
  <c r="A98" i="11"/>
  <c r="B98" i="11" s="1"/>
  <c r="B37" i="17" s="1"/>
  <c r="A99" i="11"/>
  <c r="B99" i="11"/>
  <c r="B38" i="17" s="1"/>
  <c r="A100" i="11"/>
  <c r="B100" i="11" s="1"/>
  <c r="B39" i="17" s="1"/>
  <c r="A101" i="11"/>
  <c r="B101" i="11"/>
  <c r="B40" i="17" s="1"/>
  <c r="E4" i="5"/>
  <c r="D4" i="5"/>
  <c r="A31" i="11"/>
  <c r="B31" i="11"/>
  <c r="B20" i="5" s="1"/>
  <c r="A23" i="11"/>
  <c r="A24" i="11"/>
  <c r="A25" i="11"/>
  <c r="A26" i="11"/>
  <c r="A27" i="11"/>
  <c r="A28" i="11"/>
  <c r="A29" i="11"/>
  <c r="A30" i="11"/>
  <c r="A32" i="11"/>
  <c r="A33" i="11"/>
  <c r="A34" i="11"/>
  <c r="A35" i="11"/>
  <c r="A36" i="11"/>
  <c r="A37" i="11"/>
  <c r="A38" i="11"/>
  <c r="A39" i="11"/>
  <c r="A40" i="11"/>
  <c r="A41" i="11"/>
  <c r="A42" i="11"/>
  <c r="A43" i="11"/>
  <c r="A44" i="11"/>
  <c r="A45" i="11"/>
  <c r="A46" i="11"/>
  <c r="A69" i="11"/>
  <c r="A70" i="11"/>
  <c r="A71" i="11"/>
  <c r="A72" i="11"/>
  <c r="A75" i="11"/>
  <c r="A76" i="11"/>
  <c r="A77" i="11"/>
  <c r="A78" i="11"/>
  <c r="A73" i="11"/>
  <c r="A103" i="11"/>
  <c r="A104" i="11"/>
  <c r="A105" i="11"/>
  <c r="A106" i="11"/>
  <c r="A107" i="11"/>
  <c r="A108" i="11"/>
  <c r="A109" i="11"/>
  <c r="A110" i="11"/>
  <c r="A111" i="11"/>
  <c r="A112" i="11"/>
  <c r="A113" i="11"/>
  <c r="A114" i="11"/>
  <c r="A115" i="11"/>
  <c r="A116" i="11"/>
  <c r="A117" i="11"/>
  <c r="A118" i="11"/>
  <c r="A119" i="11"/>
  <c r="A121" i="11"/>
  <c r="A122" i="11"/>
  <c r="A123" i="11"/>
  <c r="A124" i="11"/>
  <c r="A125" i="11"/>
  <c r="A126" i="11"/>
  <c r="A127" i="11"/>
  <c r="A128" i="11"/>
  <c r="A129" i="11"/>
  <c r="A130" i="11"/>
  <c r="A131" i="11"/>
  <c r="A132" i="11"/>
  <c r="A133" i="11"/>
  <c r="A134" i="11"/>
  <c r="B134" i="11" s="1"/>
  <c r="A135" i="11"/>
  <c r="A136" i="11"/>
  <c r="A137" i="11"/>
  <c r="A138" i="11"/>
  <c r="B138" i="11" s="1"/>
  <c r="A140" i="11"/>
  <c r="A141" i="11"/>
  <c r="A142" i="11"/>
  <c r="A143" i="11"/>
  <c r="B143" i="11" s="1"/>
  <c r="A144" i="11"/>
  <c r="A145" i="11"/>
  <c r="A146" i="11"/>
  <c r="A147" i="11"/>
  <c r="B147" i="11" s="1"/>
  <c r="A148" i="11"/>
  <c r="A149" i="11"/>
  <c r="B149" i="11" s="1"/>
  <c r="B34" i="9" s="1"/>
  <c r="A151" i="11"/>
  <c r="A153" i="11"/>
  <c r="B153" i="11" s="1"/>
  <c r="A160" i="11"/>
  <c r="A161" i="11"/>
  <c r="B161" i="11" s="1"/>
  <c r="B46" i="9" s="1"/>
  <c r="A162" i="11"/>
  <c r="A163" i="11"/>
  <c r="B163" i="11" s="1"/>
  <c r="A164" i="11"/>
  <c r="A165" i="11"/>
  <c r="B165" i="11" s="1"/>
  <c r="B50" i="9" s="1"/>
  <c r="A166" i="11"/>
  <c r="A167" i="11"/>
  <c r="B167" i="11" s="1"/>
  <c r="A168" i="11"/>
  <c r="A169" i="11"/>
  <c r="B169" i="11" s="1"/>
  <c r="B54" i="9" s="1"/>
  <c r="A170" i="11"/>
  <c r="A171" i="11"/>
  <c r="B171" i="11" s="1"/>
  <c r="A172" i="11"/>
  <c r="A173" i="11"/>
  <c r="B173" i="11" s="1"/>
  <c r="B58" i="9" s="1"/>
  <c r="A174" i="11"/>
  <c r="A175" i="11"/>
  <c r="B175" i="11" s="1"/>
  <c r="A176" i="11"/>
  <c r="A177" i="11"/>
  <c r="B177" i="11" s="1"/>
  <c r="B62" i="9" s="1"/>
  <c r="A178" i="11"/>
  <c r="A179" i="11"/>
  <c r="B179" i="11" s="1"/>
  <c r="A198" i="11"/>
  <c r="A199" i="11"/>
  <c r="B199" i="11" s="1"/>
  <c r="B7" i="19" s="1"/>
  <c r="A200" i="11"/>
  <c r="A201" i="11"/>
  <c r="B201" i="11" s="1"/>
  <c r="B9" i="19" s="1"/>
  <c r="A202" i="11"/>
  <c r="A203" i="11"/>
  <c r="B203" i="11" s="1"/>
  <c r="A204" i="11"/>
  <c r="A205" i="11"/>
  <c r="B205" i="11" s="1"/>
  <c r="A206" i="11"/>
  <c r="A207" i="11"/>
  <c r="B207" i="11" s="1"/>
  <c r="B15" i="19" s="1"/>
  <c r="A208" i="11"/>
  <c r="A209" i="11"/>
  <c r="B209" i="11" s="1"/>
  <c r="B17" i="19" s="1"/>
  <c r="A210" i="11"/>
  <c r="A211" i="11"/>
  <c r="B211" i="11" s="1"/>
  <c r="A213" i="11"/>
  <c r="A214" i="11"/>
  <c r="B214" i="11" s="1"/>
  <c r="A215" i="11"/>
  <c r="A216" i="11"/>
  <c r="B216" i="11" s="1"/>
  <c r="B25" i="19" s="1"/>
  <c r="A217" i="11"/>
  <c r="A218" i="11"/>
  <c r="B218" i="11" s="1"/>
  <c r="B27" i="19" s="1"/>
  <c r="A219" i="11"/>
  <c r="A220" i="11"/>
  <c r="B220" i="11" s="1"/>
  <c r="A221" i="11"/>
  <c r="A222" i="11"/>
  <c r="B222" i="11" s="1"/>
  <c r="A223" i="11"/>
  <c r="A224" i="11"/>
  <c r="B224" i="11" s="1"/>
  <c r="B33" i="19" s="1"/>
  <c r="A225" i="11"/>
  <c r="A226" i="11"/>
  <c r="B226" i="11" s="1"/>
  <c r="B35" i="19" s="1"/>
  <c r="A227" i="11"/>
  <c r="A228" i="11"/>
  <c r="B228" i="11" s="1"/>
  <c r="A229" i="11"/>
  <c r="A230" i="11"/>
  <c r="B230" i="11" s="1"/>
  <c r="A231" i="11"/>
  <c r="A192" i="11"/>
  <c r="A193" i="11"/>
  <c r="A194" i="11"/>
  <c r="A195" i="11"/>
  <c r="A233" i="11"/>
  <c r="B233" i="11" s="1"/>
  <c r="B5" i="23" s="1"/>
  <c r="A234" i="11"/>
  <c r="A235" i="11"/>
  <c r="B235" i="11" s="1"/>
  <c r="A236" i="11"/>
  <c r="A237" i="11"/>
  <c r="B237" i="11" s="1"/>
  <c r="B9" i="23" s="1"/>
  <c r="A238" i="11"/>
  <c r="A239" i="11"/>
  <c r="B239" i="11" s="1"/>
  <c r="A240" i="11"/>
  <c r="A241" i="11"/>
  <c r="B241" i="11" s="1"/>
  <c r="B13" i="23" s="1"/>
  <c r="A242" i="11"/>
  <c r="A243" i="11"/>
  <c r="B243" i="11" s="1"/>
  <c r="A244" i="11"/>
  <c r="A245" i="11"/>
  <c r="B245" i="11" s="1"/>
  <c r="B17" i="23" s="1"/>
  <c r="A246" i="11"/>
  <c r="A247" i="11"/>
  <c r="B247" i="11" s="1"/>
  <c r="A248" i="11"/>
  <c r="A249" i="11"/>
  <c r="B249" i="11" s="1"/>
  <c r="B21" i="23" s="1"/>
  <c r="A250" i="11"/>
  <c r="A251" i="11"/>
  <c r="B251" i="11" s="1"/>
  <c r="A252" i="11"/>
  <c r="A253" i="11"/>
  <c r="B253" i="11" s="1"/>
  <c r="B25" i="23" s="1"/>
  <c r="A254" i="11"/>
  <c r="A255" i="11"/>
  <c r="B255" i="11" s="1"/>
  <c r="A256" i="11"/>
  <c r="A257" i="11"/>
  <c r="B257" i="11" s="1"/>
  <c r="B29" i="23" s="1"/>
  <c r="A258" i="11"/>
  <c r="A259" i="11"/>
  <c r="B259" i="11" s="1"/>
  <c r="A181" i="11"/>
  <c r="A182" i="11"/>
  <c r="B182" i="11" s="1"/>
  <c r="B6" i="24" s="1"/>
  <c r="A183" i="11"/>
  <c r="A184" i="11"/>
  <c r="B184" i="11" s="1"/>
  <c r="A185" i="11"/>
  <c r="A186" i="11"/>
  <c r="B186" i="11" s="1"/>
  <c r="B10" i="24" s="1"/>
  <c r="A187" i="11"/>
  <c r="A188" i="11"/>
  <c r="B188" i="11" s="1"/>
  <c r="A189" i="11"/>
  <c r="A190" i="11"/>
  <c r="B190" i="11" s="1"/>
  <c r="B14" i="24" s="1"/>
  <c r="A260" i="11"/>
  <c r="A261" i="11"/>
  <c r="B261" i="11" s="1"/>
  <c r="A262" i="11"/>
  <c r="A264" i="11"/>
  <c r="B264" i="11" s="1"/>
  <c r="B6" i="10" s="1"/>
  <c r="A265" i="11"/>
  <c r="A266" i="11"/>
  <c r="B266" i="11" s="1"/>
  <c r="A267" i="11"/>
  <c r="A268" i="11"/>
  <c r="B268" i="11" s="1"/>
  <c r="B10" i="10" s="1"/>
  <c r="A269" i="11"/>
  <c r="A270" i="11"/>
  <c r="B270" i="11" s="1"/>
  <c r="B12" i="10" s="1"/>
  <c r="A271" i="11"/>
  <c r="A272" i="11"/>
  <c r="B272" i="11" s="1"/>
  <c r="A273" i="11"/>
  <c r="A274" i="11"/>
  <c r="B274" i="11" s="1"/>
  <c r="A275" i="11"/>
  <c r="A276" i="11"/>
  <c r="B276" i="11" s="1"/>
  <c r="B18" i="10" s="1"/>
  <c r="A281" i="11"/>
  <c r="A282" i="11"/>
  <c r="A283" i="11"/>
  <c r="A285" i="11"/>
  <c r="B285" i="11" s="1"/>
  <c r="A5" i="11"/>
  <c r="B5" i="11"/>
  <c r="A25" i="1" s="1"/>
  <c r="A4" i="11"/>
  <c r="B4" i="11" s="1"/>
  <c r="A21" i="1"/>
  <c r="B53" i="10"/>
  <c r="A11" i="4"/>
  <c r="B73" i="11"/>
  <c r="B10" i="17"/>
  <c r="L4" i="12"/>
  <c r="J4" i="12"/>
  <c r="I4" i="12"/>
  <c r="H4" i="12"/>
  <c r="F4" i="12"/>
  <c r="A1" i="13"/>
  <c r="B283" i="11"/>
  <c r="D78" i="2" s="1"/>
  <c r="B282" i="11"/>
  <c r="B78" i="2" s="1"/>
  <c r="B281" i="11"/>
  <c r="B13" i="2" s="1"/>
  <c r="A8" i="11"/>
  <c r="B8" i="11" s="1"/>
  <c r="A5" i="4" s="1"/>
  <c r="B7" i="2" s="1"/>
  <c r="C4" i="12" s="1"/>
  <c r="A9" i="11"/>
  <c r="B9" i="11" s="1"/>
  <c r="A6" i="4"/>
  <c r="B8" i="2" s="1"/>
  <c r="A10" i="11"/>
  <c r="B10" i="11" s="1"/>
  <c r="A7" i="4" s="1"/>
  <c r="B9" i="2" s="1"/>
  <c r="A7" i="11"/>
  <c r="B7" i="11"/>
  <c r="A4" i="4" s="1"/>
  <c r="B6" i="2"/>
  <c r="B265" i="11"/>
  <c r="B7" i="10"/>
  <c r="B8" i="10"/>
  <c r="B267" i="11"/>
  <c r="B9" i="10"/>
  <c r="B269" i="11"/>
  <c r="B11" i="10"/>
  <c r="B271" i="11"/>
  <c r="B13" i="10"/>
  <c r="B14" i="10"/>
  <c r="B273" i="11"/>
  <c r="B15" i="10"/>
  <c r="B16" i="10"/>
  <c r="B275" i="11"/>
  <c r="B17" i="10"/>
  <c r="B262" i="11"/>
  <c r="B3" i="10"/>
  <c r="B2" i="10"/>
  <c r="B260" i="11"/>
  <c r="B1" i="10"/>
  <c r="B183" i="11"/>
  <c r="B7" i="24"/>
  <c r="B8" i="24"/>
  <c r="B185" i="11"/>
  <c r="B9" i="24"/>
  <c r="B187" i="11"/>
  <c r="B11" i="24"/>
  <c r="B12" i="24"/>
  <c r="B189" i="11"/>
  <c r="B13" i="24"/>
  <c r="B181" i="11"/>
  <c r="B5" i="24"/>
  <c r="B234" i="11"/>
  <c r="B6" i="23"/>
  <c r="B7" i="23"/>
  <c r="B236" i="11"/>
  <c r="B8" i="23"/>
  <c r="B238" i="11"/>
  <c r="B10" i="23"/>
  <c r="B11" i="23"/>
  <c r="B240" i="11"/>
  <c r="B12" i="23"/>
  <c r="B242" i="11"/>
  <c r="B14" i="23"/>
  <c r="B15" i="23"/>
  <c r="B244" i="11"/>
  <c r="B16" i="23"/>
  <c r="B246" i="11"/>
  <c r="B18" i="23"/>
  <c r="B19" i="23"/>
  <c r="B248" i="11"/>
  <c r="B20" i="23"/>
  <c r="B250" i="11"/>
  <c r="B22" i="23"/>
  <c r="B23" i="23"/>
  <c r="B252" i="11"/>
  <c r="B24" i="23"/>
  <c r="B254" i="11"/>
  <c r="B26" i="23"/>
  <c r="B27" i="23"/>
  <c r="B256" i="11"/>
  <c r="B28" i="23"/>
  <c r="B258" i="11"/>
  <c r="B30" i="23"/>
  <c r="B31" i="23"/>
  <c r="B33" i="23"/>
  <c r="B193" i="11"/>
  <c r="B6" i="21" s="1"/>
  <c r="B194" i="11"/>
  <c r="B7" i="21" s="1"/>
  <c r="B195" i="11"/>
  <c r="B8" i="21" s="1"/>
  <c r="B192" i="11"/>
  <c r="B5" i="21" s="1"/>
  <c r="B10" i="21"/>
  <c r="B200" i="11"/>
  <c r="B8" i="19"/>
  <c r="B202" i="11"/>
  <c r="B10" i="19"/>
  <c r="B11" i="19"/>
  <c r="B204" i="11"/>
  <c r="B12" i="19"/>
  <c r="B13" i="19"/>
  <c r="B206" i="11"/>
  <c r="B14" i="19"/>
  <c r="B208" i="11"/>
  <c r="B16" i="19"/>
  <c r="B210" i="11"/>
  <c r="B18" i="19"/>
  <c r="B19" i="19"/>
  <c r="B213" i="11"/>
  <c r="B22" i="19"/>
  <c r="B23" i="19"/>
  <c r="B215" i="11"/>
  <c r="B24" i="19"/>
  <c r="B217" i="11"/>
  <c r="B26" i="19"/>
  <c r="B219" i="11"/>
  <c r="B28" i="19"/>
  <c r="B29" i="19"/>
  <c r="B221" i="11"/>
  <c r="B30" i="19"/>
  <c r="B31" i="19"/>
  <c r="B223" i="11"/>
  <c r="B32" i="19"/>
  <c r="B225" i="11"/>
  <c r="B34" i="19"/>
  <c r="B227" i="11"/>
  <c r="B36" i="19"/>
  <c r="B37" i="19"/>
  <c r="B229" i="11"/>
  <c r="B38" i="19"/>
  <c r="B39" i="19"/>
  <c r="B231" i="11"/>
  <c r="B40" i="19"/>
  <c r="B198" i="11"/>
  <c r="B6" i="19"/>
  <c r="B42" i="19"/>
  <c r="B66" i="9"/>
  <c r="B178" i="11"/>
  <c r="B63" i="9"/>
  <c r="B64" i="9"/>
  <c r="B174" i="11"/>
  <c r="B59" i="9"/>
  <c r="B60" i="9"/>
  <c r="B176" i="11"/>
  <c r="B61" i="9"/>
  <c r="B164" i="11"/>
  <c r="B49" i="9"/>
  <c r="B166" i="11"/>
  <c r="B51" i="9"/>
  <c r="B52" i="9"/>
  <c r="B168" i="11"/>
  <c r="B53" i="9"/>
  <c r="B170" i="11"/>
  <c r="B55" i="9"/>
  <c r="B56" i="9"/>
  <c r="B172" i="11"/>
  <c r="B57" i="9"/>
  <c r="B32" i="9"/>
  <c r="B148" i="11"/>
  <c r="B33" i="9"/>
  <c r="B151" i="11"/>
  <c r="B36" i="9"/>
  <c r="B38" i="9"/>
  <c r="B160" i="11"/>
  <c r="B45" i="9"/>
  <c r="B162" i="11"/>
  <c r="B47" i="9"/>
  <c r="B48" i="9"/>
  <c r="B133" i="11"/>
  <c r="B17" i="9"/>
  <c r="B18" i="9"/>
  <c r="B135" i="11"/>
  <c r="B19" i="9"/>
  <c r="B136" i="11"/>
  <c r="B20" i="9"/>
  <c r="B137" i="11"/>
  <c r="B21" i="9"/>
  <c r="B22" i="9"/>
  <c r="B140" i="11"/>
  <c r="B24" i="9"/>
  <c r="B141" i="11"/>
  <c r="B25" i="9"/>
  <c r="B142" i="11"/>
  <c r="B26" i="9"/>
  <c r="B27" i="9"/>
  <c r="B144" i="11"/>
  <c r="B29" i="9" s="1"/>
  <c r="B145" i="11"/>
  <c r="B30" i="9"/>
  <c r="B146" i="11"/>
  <c r="B31" i="9" s="1"/>
  <c r="B132" i="11"/>
  <c r="B16" i="9"/>
  <c r="B131" i="11"/>
  <c r="B15" i="9" s="1"/>
  <c r="B130" i="11"/>
  <c r="B14" i="9"/>
  <c r="B129" i="11"/>
  <c r="B13" i="9" s="1"/>
  <c r="B127" i="11"/>
  <c r="B11" i="9"/>
  <c r="B128" i="11"/>
  <c r="B12" i="9" s="1"/>
  <c r="B126" i="11"/>
  <c r="B10" i="9"/>
  <c r="B125" i="11"/>
  <c r="B9" i="9" s="1"/>
  <c r="B124" i="11"/>
  <c r="B8" i="9"/>
  <c r="B123" i="11"/>
  <c r="B7" i="9" s="1"/>
  <c r="B122" i="11"/>
  <c r="B6" i="9"/>
  <c r="B121" i="11"/>
  <c r="B5" i="9" s="1"/>
  <c r="B23" i="6"/>
  <c r="B42" i="17"/>
  <c r="B59" i="5"/>
  <c r="B104" i="11"/>
  <c r="B6" i="6"/>
  <c r="B105" i="11"/>
  <c r="B7" i="6"/>
  <c r="B106" i="11"/>
  <c r="B8" i="6"/>
  <c r="B107" i="11"/>
  <c r="B9" i="6"/>
  <c r="B108" i="11"/>
  <c r="B10" i="6"/>
  <c r="B109" i="11"/>
  <c r="B11" i="6"/>
  <c r="B110" i="11"/>
  <c r="B12" i="6"/>
  <c r="B111" i="11"/>
  <c r="B13" i="6"/>
  <c r="B112" i="11"/>
  <c r="B14" i="6"/>
  <c r="B113" i="11"/>
  <c r="B15" i="6"/>
  <c r="B114" i="11"/>
  <c r="B16" i="6"/>
  <c r="B115" i="11"/>
  <c r="B17" i="6"/>
  <c r="B116" i="11"/>
  <c r="B18" i="6"/>
  <c r="B117" i="11"/>
  <c r="B19" i="6"/>
  <c r="B118" i="11"/>
  <c r="B20" i="6"/>
  <c r="B119" i="11"/>
  <c r="B21" i="6"/>
  <c r="B103" i="11"/>
  <c r="B5" i="6"/>
  <c r="B70" i="11"/>
  <c r="B7" i="17"/>
  <c r="B71" i="11"/>
  <c r="B8" i="17"/>
  <c r="B72" i="11"/>
  <c r="B9" i="17"/>
  <c r="B75" i="11"/>
  <c r="B12" i="17"/>
  <c r="B76" i="11"/>
  <c r="B13" i="17"/>
  <c r="B77" i="11"/>
  <c r="B14" i="17"/>
  <c r="B78" i="11"/>
  <c r="B15" i="17"/>
  <c r="B69" i="11"/>
  <c r="B6" i="17"/>
  <c r="A18" i="11"/>
  <c r="B18" i="11"/>
  <c r="B7" i="5" s="1"/>
  <c r="A19" i="11"/>
  <c r="B19" i="11"/>
  <c r="B8" i="5"/>
  <c r="A20" i="11"/>
  <c r="B20" i="11"/>
  <c r="B9" i="5"/>
  <c r="A21" i="11"/>
  <c r="B21" i="11" s="1"/>
  <c r="B10" i="5" s="1"/>
  <c r="A22" i="11"/>
  <c r="B22" i="11"/>
  <c r="B11" i="5" s="1"/>
  <c r="B23" i="11"/>
  <c r="B12" i="5"/>
  <c r="B24" i="11"/>
  <c r="B13" i="5" s="1"/>
  <c r="B25" i="11"/>
  <c r="B14" i="5"/>
  <c r="B26" i="11"/>
  <c r="B15" i="5" s="1"/>
  <c r="B27" i="11"/>
  <c r="B16" i="5"/>
  <c r="B28" i="11"/>
  <c r="B17" i="5" s="1"/>
  <c r="B29" i="11"/>
  <c r="B18" i="5"/>
  <c r="B30" i="11"/>
  <c r="B19" i="5" s="1"/>
  <c r="B32" i="11"/>
  <c r="B21" i="5"/>
  <c r="B33" i="11"/>
  <c r="B22" i="5" s="1"/>
  <c r="B34" i="11"/>
  <c r="B23" i="5"/>
  <c r="B35" i="11"/>
  <c r="B24" i="5" s="1"/>
  <c r="B36" i="11"/>
  <c r="B25" i="5"/>
  <c r="B37" i="11"/>
  <c r="B26" i="5" s="1"/>
  <c r="B38" i="11"/>
  <c r="B27" i="5"/>
  <c r="B39" i="11"/>
  <c r="B28" i="5" s="1"/>
  <c r="B40" i="11"/>
  <c r="B29" i="5"/>
  <c r="B41" i="11"/>
  <c r="B30" i="5" s="1"/>
  <c r="B42" i="11"/>
  <c r="B31" i="5"/>
  <c r="B43" i="11"/>
  <c r="B32" i="5" s="1"/>
  <c r="B44" i="11"/>
  <c r="B33" i="5"/>
  <c r="B45" i="11"/>
  <c r="B34" i="5" s="1"/>
  <c r="B46" i="11"/>
  <c r="B35" i="5"/>
  <c r="B4" i="12"/>
  <c r="D4" i="12"/>
  <c r="E4" i="12"/>
  <c r="C6" i="2"/>
  <c r="B5" i="12" s="1"/>
  <c r="C7" i="2"/>
  <c r="C5" i="12"/>
  <c r="A6" i="11"/>
  <c r="B6" i="11" s="1"/>
  <c r="A1" i="4" s="1"/>
  <c r="B5" i="2" s="1"/>
  <c r="C9" i="2"/>
  <c r="G11" i="9" l="1"/>
  <c r="C1" i="17"/>
  <c r="C16" i="2" s="1"/>
  <c r="F5" i="12" s="1"/>
  <c r="C1" i="6"/>
  <c r="C17" i="2" s="1"/>
  <c r="G5" i="12" s="1"/>
  <c r="C4" i="23"/>
  <c r="C4" i="21"/>
  <c r="C4" i="24"/>
  <c r="C4" i="17"/>
  <c r="C4" i="5"/>
  <c r="C4" i="9"/>
  <c r="C4" i="6"/>
  <c r="G31" i="19"/>
  <c r="C1" i="19" s="1"/>
  <c r="C21" i="2" s="1"/>
  <c r="K5" i="12" s="1"/>
  <c r="C1" i="23"/>
  <c r="C22" i="2" s="1"/>
  <c r="L5" i="12" s="1"/>
  <c r="C1" i="9"/>
  <c r="C18" i="2" s="1"/>
  <c r="H5" i="12" s="1"/>
  <c r="D4" i="21"/>
  <c r="D4" i="23"/>
  <c r="C1" i="24"/>
  <c r="C19" i="2" s="1"/>
  <c r="I5" i="12" s="1"/>
  <c r="C1" i="5"/>
  <c r="C15" i="2" s="1"/>
  <c r="B2" i="9"/>
  <c r="C13" i="2" l="1"/>
  <c r="D5" i="12" s="1"/>
  <c r="E5" i="12"/>
</calcChain>
</file>

<file path=xl/sharedStrings.xml><?xml version="1.0" encoding="utf-8"?>
<sst xmlns="http://schemas.openxmlformats.org/spreadsheetml/2006/main" count="576" uniqueCount="524">
  <si>
    <t xml:space="preserve">Are reference laboratories identified for priority diseases or public health threats? </t>
  </si>
  <si>
    <t>Are laboratories organized in networks for public health or surveillance purposes?</t>
  </si>
  <si>
    <t>Country assessed</t>
  </si>
  <si>
    <t>MoH</t>
  </si>
  <si>
    <t>Laboratory organization and management?</t>
  </si>
  <si>
    <t>Documentation and records?</t>
  </si>
  <si>
    <t>Personnel and education requirements?</t>
  </si>
  <si>
    <t>Collaboration with referral laboratories?</t>
  </si>
  <si>
    <t>Bacteriology?</t>
  </si>
  <si>
    <t>Parasitology?</t>
  </si>
  <si>
    <t>Human resources</t>
  </si>
  <si>
    <t>Laboratory technicians?</t>
  </si>
  <si>
    <t>1- English</t>
  </si>
  <si>
    <t>Does your country have a national EQA programme (proficiency-testing or rechecking) in the following areas:</t>
  </si>
  <si>
    <t>Gap analysis</t>
  </si>
  <si>
    <t>Name and contact details of the assessor</t>
  </si>
  <si>
    <t>1.</t>
  </si>
  <si>
    <t>1.1</t>
  </si>
  <si>
    <t>1.2</t>
  </si>
  <si>
    <t>1.3</t>
  </si>
  <si>
    <t>1.4</t>
  </si>
  <si>
    <t>2.</t>
  </si>
  <si>
    <t>3.</t>
  </si>
  <si>
    <t>Central/reference level</t>
  </si>
  <si>
    <t>Intermediate level</t>
  </si>
  <si>
    <t>Peripheral level</t>
  </si>
  <si>
    <t>4.</t>
  </si>
  <si>
    <t>If yes, number of functional BSL-3 laboratories:</t>
  </si>
  <si>
    <t>TB</t>
  </si>
  <si>
    <t>HIV</t>
  </si>
  <si>
    <t>Are reference laboratories members of international networks?</t>
  </si>
  <si>
    <t>If yes, where are they positioned/stored?</t>
  </si>
  <si>
    <t>Are reference laboratories part of a national early warning system in place for public health events/outbreaks?</t>
  </si>
  <si>
    <t>When supervised, do the laboratories receive a report after each supervision?</t>
  </si>
  <si>
    <t>Are there trained biomedical engineers/technicians (for specific laboratory equipment maintenance) inside the country?</t>
  </si>
  <si>
    <t>Post-graduate clinical pathologists?</t>
  </si>
  <si>
    <t>Post-graduate medical microbiologists?</t>
  </si>
  <si>
    <t>If applicable, is continuous education/training mandatory to renew staff work authorization?</t>
  </si>
  <si>
    <t>Specimen collection, packaging and transportation?</t>
  </si>
  <si>
    <t>Laboratory management?</t>
  </si>
  <si>
    <t xml:space="preserve">Is continuous education available in the following areas:  </t>
  </si>
  <si>
    <t>Laboratory quality assurance?</t>
  </si>
  <si>
    <t>If yes, is its application mandatory by law or decree?</t>
  </si>
  <si>
    <t>Are specific packages (like triple packages complying with P620 and P650 requirements) available?</t>
  </si>
  <si>
    <t>Virology?</t>
  </si>
  <si>
    <t>Serology?</t>
  </si>
  <si>
    <t>Biochemistry</t>
  </si>
  <si>
    <t>Is there a national laboratory quality office for oversight of national laboratory quality programmes?</t>
  </si>
  <si>
    <t>If applicable, is the license/work authorization delivered after an initial on-site visit?</t>
  </si>
  <si>
    <t>Is there a national policy for health laboratory services defining the goals and objectives of the national laboratory system?</t>
  </si>
  <si>
    <t>A national regulation/legislation?</t>
  </si>
  <si>
    <t>BSL</t>
  </si>
  <si>
    <t>WHO</t>
  </si>
  <si>
    <t>Human Immunodeficiency Virus</t>
  </si>
  <si>
    <t>Ministry of Health</t>
  </si>
  <si>
    <t>NGO</t>
  </si>
  <si>
    <t>Non-Governmental Organization</t>
  </si>
  <si>
    <t>HR</t>
  </si>
  <si>
    <t>United Nations</t>
  </si>
  <si>
    <t>Tuberculosis</t>
  </si>
  <si>
    <t>EQA</t>
  </si>
  <si>
    <t>IVD</t>
  </si>
  <si>
    <t>EQAS</t>
  </si>
  <si>
    <t>External Quality Assessment Scheme</t>
  </si>
  <si>
    <t>External Quality Assessment</t>
  </si>
  <si>
    <t>Biosafety Level</t>
  </si>
  <si>
    <t>ISO</t>
  </si>
  <si>
    <t>International Organization for Standardization</t>
  </si>
  <si>
    <t>Date of the assessment (DD/MM/YYYY)</t>
  </si>
  <si>
    <t>General information</t>
  </si>
  <si>
    <t>General comments on the assessment</t>
  </si>
  <si>
    <t>Conclusions and recommendations</t>
  </si>
  <si>
    <t>Export</t>
  </si>
  <si>
    <t>World Health Organization</t>
  </si>
  <si>
    <t>All rights reserved.</t>
  </si>
  <si>
    <t>Central/national/reference laboratories</t>
  </si>
  <si>
    <t>Do public laboratories need to be registered or licensed to operate?</t>
  </si>
  <si>
    <t>Do private laboratories need to be registered or licensed to operate?</t>
  </si>
  <si>
    <t>How many people are licensed/registered as laboratory workers?</t>
  </si>
  <si>
    <t>Is there an inventory of laboratory workers?</t>
  </si>
  <si>
    <t>Do laboratory workers have access to suitable continuous education/training?</t>
  </si>
  <si>
    <t>Quality assurance</t>
  </si>
  <si>
    <t>Does the country have functional BSL-3 laboratories to deal with highly dangerous pathogens?</t>
  </si>
  <si>
    <t>Is there a specific vaccination policy (pre-exposure prophylaxis) for laboratory workers (Hepatitis B and other relevant diseases)?</t>
  </si>
  <si>
    <t>SOPs for specimen processing?</t>
  </si>
  <si>
    <t>Internal quality control procedures?</t>
  </si>
  <si>
    <t>External quality assessment procedures?</t>
  </si>
  <si>
    <t>Anatomical pathology?</t>
  </si>
  <si>
    <t>Cytogenetic?</t>
  </si>
  <si>
    <t>Financial resources for laboratory activities</t>
  </si>
  <si>
    <t>Equipment adequacy</t>
  </si>
  <si>
    <t>Collection of specimens</t>
  </si>
  <si>
    <t>Transportation of specimens</t>
  </si>
  <si>
    <t>Regulatory framework</t>
  </si>
  <si>
    <t>Recognition of importance of laboratory services</t>
  </si>
  <si>
    <t>1.5</t>
  </si>
  <si>
    <t>1.6</t>
  </si>
  <si>
    <t>1.7</t>
  </si>
  <si>
    <t>X</t>
  </si>
  <si>
    <t>Comments</t>
  </si>
  <si>
    <t>Is there an official decree/text establishing the health laboratory coordination unit and defining terms of reference?</t>
  </si>
  <si>
    <t>1.8</t>
  </si>
  <si>
    <t>Does the country graduate adequate number of trained personnel for its needs?</t>
  </si>
  <si>
    <t>New laboratory diagnostic techniques?</t>
  </si>
  <si>
    <t>Field Epidemiology and Laboratory Training Programme?</t>
  </si>
  <si>
    <t>Epidemiological surveillance?</t>
  </si>
  <si>
    <t>Data management?</t>
  </si>
  <si>
    <t xml:space="preserve">How are these courses provided (manufacturing companies, professional societies, distance learning, face-to-face, etc.)? </t>
  </si>
  <si>
    <t>Biorisk management</t>
  </si>
  <si>
    <t>Transfusion medicine?</t>
  </si>
  <si>
    <t>National guidelines on specific laboratory practices</t>
  </si>
  <si>
    <t>Laboratory System Assessment Questionnaire Report</t>
  </si>
  <si>
    <t>Acronyms referred to in this document</t>
  </si>
  <si>
    <t>Has this unit an oversight role of private laboratory regulations and operations?</t>
  </si>
  <si>
    <t>Is there a specific national document which describes the registration procedure for in vitro diagnostic medical devices (IVD, i.e. kits and reagents)?</t>
  </si>
  <si>
    <t>Are legislation and regulations regularly evaluated and updated to maintain relevance for evolving national and international needs?</t>
  </si>
  <si>
    <t>Has a cost-effectiveness analysis been performed to select technically and financially appropriate laboratory technologies and methods?</t>
  </si>
  <si>
    <t>Is the overall number of laboratory workers sufficient for the healthcare needs?</t>
  </si>
  <si>
    <t>Is the laboratory staff well distributed within the country in accordance with the needs?</t>
  </si>
  <si>
    <t>Is the education/training/experience of laboratory workers in accordance with the needs of the work?</t>
  </si>
  <si>
    <t>Is the salary of laboratory workers appropriate for the work?</t>
  </si>
  <si>
    <t>Are most laboratory workers national staff (as compared with workers from other countries)?</t>
  </si>
  <si>
    <t>Are these degrees mandatory for working in a medical laboratory?</t>
  </si>
  <si>
    <t>Human resources – qualifications and availability of suitable laboratory staff</t>
  </si>
  <si>
    <t>Are there indicators to measure the progress in laboratory test quality?</t>
  </si>
  <si>
    <t>Please also provide the number of functional BSL-4 laboratories:</t>
  </si>
  <si>
    <t>Are these reference laboratories officially designated (e.g. by directive, by regulation, by national authorities)?</t>
  </si>
  <si>
    <t>Has this unit a dedicated budget?</t>
  </si>
  <si>
    <t>Do the coordinating unit coordinate their activities with the Ministry of Environment or its relevant agencies?</t>
  </si>
  <si>
    <t>Has this unit developed coordination mechanisms with disease-specific control programmes?</t>
  </si>
  <si>
    <t>Is the unit assisted by an advisory body (committee or commission)?</t>
  </si>
  <si>
    <t>Is the plan funded and implemented?</t>
  </si>
  <si>
    <t>Are the laboratories organized in a tiered system with different levels of functions?</t>
  </si>
  <si>
    <t>Please estimate the number of laboratories within the following definitions:</t>
  </si>
  <si>
    <t>If yes, please provide terms of reference and composition of the body</t>
  </si>
  <si>
    <t>Are there indicators to monitor laboratory services (as part of the strategic plan monitoring or separately from the plan)?</t>
  </si>
  <si>
    <t>Intermediate laboratories (regional or provincial level)</t>
  </si>
  <si>
    <t>Regulations</t>
  </si>
  <si>
    <t>Please describe any registration and/or licensing criteria</t>
  </si>
  <si>
    <t>How is the compliance with licensing criteria ensured (describe any inspection or control mechanism)?</t>
  </si>
  <si>
    <t>Reference laboratories</t>
  </si>
  <si>
    <t>Do representatives from reference laboratories routinely participate in field investigations during public health events (e.g. outbreaks)?</t>
  </si>
  <si>
    <t>Networking mechanisms</t>
  </si>
  <si>
    <t>National standardization</t>
  </si>
  <si>
    <t>Biorisk management?</t>
  </si>
  <si>
    <t>Equipment, reagents, reference materials, consumables management?</t>
  </si>
  <si>
    <t>Data and information management?</t>
  </si>
  <si>
    <t>Quality assessment</t>
  </si>
  <si>
    <t>Is there a national body in charge of laboratory certification (e.g. using ISO 9001)?</t>
  </si>
  <si>
    <t>Is there a national body in charge of laboratory accreditation (e.g. using ISO 15189)?</t>
  </si>
  <si>
    <t>If yes, please provide a summary of the qualification or registration mechanisms</t>
  </si>
  <si>
    <t>Are there standardized supervision checklists or procedures?</t>
  </si>
  <si>
    <t>Is the licensing/registration of laboratory workers organized?</t>
  </si>
  <si>
    <t>Are there interministerial mechanisms involving health and education ministries to review and adapt training curricula according to the needs?</t>
  </si>
  <si>
    <t>Funding</t>
  </si>
  <si>
    <t>Government or public health insurance</t>
  </si>
  <si>
    <t>User's fees</t>
  </si>
  <si>
    <t>Donors</t>
  </si>
  <si>
    <t>Other (specify)</t>
  </si>
  <si>
    <t>Is there a specific budget assigned for public health laboratory activities (such as reference laboratories and networks operations)?</t>
  </si>
  <si>
    <t>Are testing prices regulated?</t>
  </si>
  <si>
    <t>Public health insurance system (social security)?</t>
  </si>
  <si>
    <t>Private health insurance system?</t>
  </si>
  <si>
    <t>Infrastructure</t>
  </si>
  <si>
    <t>Is there any national plan or project to build, renovate or upgrade laboratory facilities?</t>
  </si>
  <si>
    <t>Do disease-specific control programmes (e.g. TB, malaria) use specific procurement systems?</t>
  </si>
  <si>
    <t>Are there national guidelines on laboratory equipment donations?</t>
  </si>
  <si>
    <t xml:space="preserve">Does a national up-to-date legislation define minimal biosafety levels, measures or requirements for operation?  </t>
  </si>
  <si>
    <t>If yes, please describe them shortly and provide relevant documentation</t>
  </si>
  <si>
    <t xml:space="preserve">Are inspections of laboratories performed by national authorities to evaluate compliance with biosafety requirement? </t>
  </si>
  <si>
    <t>Are the new facilities formally commisioned before opening?</t>
  </si>
  <si>
    <t>Can the biosafety cabinets (BSC) be certified by local certification bodies?</t>
  </si>
  <si>
    <t>Is there a specific national document for specimen packaging and transportation?</t>
  </si>
  <si>
    <t>Do the people responsible for the shipment of specimens have access to training on infectious substance transport?</t>
  </si>
  <si>
    <t>Are vaccines that have been identified as mandatory provided to laboratory workers?</t>
  </si>
  <si>
    <t>Is post-exposure prophylaxis treatment provided to laboratory workers in all facilities?</t>
  </si>
  <si>
    <t>Does the MoH laboratory coordination unit collect any laboratory data?</t>
  </si>
  <si>
    <t>Are standardized forms available to collect these data?</t>
  </si>
  <si>
    <t>Is this LIS connected to the MoH Health Information System?</t>
  </si>
  <si>
    <t>Does the MoH laboratory coordination unit share data with other agencies or units?</t>
  </si>
  <si>
    <t>Does the MoH laboratory coordination unit ensure feedback to the laboratory community?</t>
  </si>
  <si>
    <t>What are the biggest needs/weaknesses of the national laboratory system?</t>
  </si>
  <si>
    <t>Laboratory safety or security</t>
  </si>
  <si>
    <t>Documents to be collected</t>
  </si>
  <si>
    <t>How are the laboratory services funded (for each source, specify percentage of funding)?</t>
  </si>
  <si>
    <t xml:space="preserve">Do local carriers ensure the transport of infectious substances according to the national requirements? </t>
  </si>
  <si>
    <t>Possible answers (unless otherwise advised): 1.Yes; 2.Partial; 3.No; 4.Non applicable</t>
  </si>
  <si>
    <t>If yes or partial, please briefly describe main components of the plan</t>
  </si>
  <si>
    <t>If yes or partial, please list these indicators</t>
  </si>
  <si>
    <t>1; 2; 3; 4</t>
  </si>
  <si>
    <t>If yes or partial, does the policy address:</t>
  </si>
  <si>
    <t>Laboratory workforce?</t>
  </si>
  <si>
    <t>List name/s, contact details and level/s of authority of key interviewed person/s</t>
  </si>
  <si>
    <t>If yes, please provide name/s, terms of reference and contact details of the unit and responsible person/s</t>
  </si>
  <si>
    <t>2.10</t>
  </si>
  <si>
    <t>2.11</t>
  </si>
  <si>
    <t>2.12</t>
  </si>
  <si>
    <t>2.13</t>
  </si>
  <si>
    <t>2.14</t>
  </si>
  <si>
    <t>2.15</t>
  </si>
  <si>
    <t>2.16</t>
  </si>
  <si>
    <t>2.17</t>
  </si>
  <si>
    <t>2.18</t>
  </si>
  <si>
    <t>2.19</t>
  </si>
  <si>
    <t>2.20</t>
  </si>
  <si>
    <t>2.21</t>
  </si>
  <si>
    <t>2.22</t>
  </si>
  <si>
    <t>2.23</t>
  </si>
  <si>
    <t>2.24</t>
  </si>
  <si>
    <t>2.25</t>
  </si>
  <si>
    <t>2.26</t>
  </si>
  <si>
    <t>2.27</t>
  </si>
  <si>
    <t>2.28</t>
  </si>
  <si>
    <t>2.29</t>
  </si>
  <si>
    <t>Structure</t>
  </si>
  <si>
    <t>5.</t>
  </si>
  <si>
    <t>6.</t>
  </si>
  <si>
    <t>7.</t>
  </si>
  <si>
    <t>8.</t>
  </si>
  <si>
    <t>9.</t>
  </si>
  <si>
    <t xml:space="preserve">All data in this module are automatically retrieved, nothing is to be filled in here except the comment boxes </t>
  </si>
  <si>
    <t>Average indicator</t>
  </si>
  <si>
    <t>If yes, please provide and comment any related charts or documents</t>
  </si>
  <si>
    <t>Does this inventory take into account private clinical laboratories?</t>
  </si>
  <si>
    <t>2.4</t>
  </si>
  <si>
    <t>2.5</t>
  </si>
  <si>
    <t>2.6</t>
  </si>
  <si>
    <t>2.7</t>
  </si>
  <si>
    <t>2.8</t>
  </si>
  <si>
    <t>2.9</t>
  </si>
  <si>
    <t>What kind of information is recorded for each laboratory (contact details, testing capacity, staff number, etc.)?</t>
  </si>
  <si>
    <t>If yes or partial, please provide the list of reference laboratories (e.g. TB, HIV)</t>
  </si>
  <si>
    <t>SOP</t>
  </si>
  <si>
    <t xml:space="preserve">Are laboratories organized in network/s for clinical testing purposes (e.g. access to specialized or confirmatory testing that is not available at the patient location)? </t>
  </si>
  <si>
    <t>Are private laboratories part of the surveillance network/s?</t>
  </si>
  <si>
    <t>Are these network/s officially designated (e.g. by directive, by regulation, by national authorities)?</t>
  </si>
  <si>
    <t>If yes, is participation of private laboratories mandatory, imposed by law, through contractual agreement, etc.?</t>
  </si>
  <si>
    <t>If yes or partial, please describe for each network: member laboratory names or types, networking mechanisms (especially how samples and data are shared across the networks), documentation developed (SOPs, testing algorithm, reports forms) and funding sources</t>
  </si>
  <si>
    <t>If yes or partial, please provide the list of laboratories and networks</t>
  </si>
  <si>
    <t>Are there standardized reporting form/s for laboratory data within and across network/s?</t>
  </si>
  <si>
    <t>Are the following areas regulated (as part of licensing mechanism or separately):</t>
  </si>
  <si>
    <t>Laboratory facilities?</t>
  </si>
  <si>
    <t>Equipment?</t>
  </si>
  <si>
    <t>Staff?</t>
  </si>
  <si>
    <t>Sample transportation?</t>
  </si>
  <si>
    <t>Testing methods?</t>
  </si>
  <si>
    <t>Laboratory related ethics?</t>
  </si>
  <si>
    <t>3.7</t>
  </si>
  <si>
    <t>3.8</t>
  </si>
  <si>
    <t>3.9</t>
  </si>
  <si>
    <t>3.10</t>
  </si>
  <si>
    <t>3.11</t>
  </si>
  <si>
    <t>3.12</t>
  </si>
  <si>
    <t>3.13</t>
  </si>
  <si>
    <t>3.14</t>
  </si>
  <si>
    <t>3.15</t>
  </si>
  <si>
    <t>3.16</t>
  </si>
  <si>
    <t>If yes, are testing prices recommended by:</t>
  </si>
  <si>
    <t>5.1</t>
  </si>
  <si>
    <t>5.2</t>
  </si>
  <si>
    <t>5.3</t>
  </si>
  <si>
    <t>5.4</t>
  </si>
  <si>
    <t>5.5</t>
  </si>
  <si>
    <t>5.6</t>
  </si>
  <si>
    <t>5.7</t>
  </si>
  <si>
    <t>5.8</t>
  </si>
  <si>
    <t>5.9</t>
  </si>
  <si>
    <t>5.10</t>
  </si>
  <si>
    <t>If yes, name and contact details of the office/responsible person/s</t>
  </si>
  <si>
    <t>Please briefly describe the national quality programme/s in place</t>
  </si>
  <si>
    <t>Are national general quality norms/sets of standards established?</t>
  </si>
  <si>
    <t>If yes or partial, do they address these topics:</t>
  </si>
  <si>
    <t>Specimen collection and transport?</t>
  </si>
  <si>
    <t xml:space="preserve">Are more specific quality standards available through membership of defined networks (e.g. TB, HIV)? </t>
  </si>
  <si>
    <t>Are minimal staff number and qualifications standardized for each laboratory level?</t>
  </si>
  <si>
    <t>Are tests performed and methods standardized for each laboratory level?</t>
  </si>
  <si>
    <t>Are minimal equipments standardized for each laboratory level?</t>
  </si>
  <si>
    <t>In case laboratory services are organized in tiered network:</t>
  </si>
  <si>
    <t>Biorisk management measures?</t>
  </si>
  <si>
    <t>Is there a national body in charge of laboratory inspection?</t>
  </si>
  <si>
    <t>If yes, please describe the inspection mechanism (frequency, procedures, sanctions, etc.)</t>
  </si>
  <si>
    <t>Please describe how and by whom norms and standards are developed (e.g. by standardization body, professional societies, specialized networks, reference laboratories)</t>
  </si>
  <si>
    <t>Are some laboratories accredited for disease-specific testing by WHO (e.g. polio, measles, HIV genotyping)?</t>
  </si>
  <si>
    <t>Please provide number of laboratories certified or accredited and specify to which standard</t>
  </si>
  <si>
    <t>Please list these indicators</t>
  </si>
  <si>
    <t>In vitro diagnostic medical devices</t>
  </si>
  <si>
    <t>If yes or partial, describe the supervision plan and procedures (e.g. through specific networks like TB control programme or surveillance programmes)</t>
  </si>
  <si>
    <t>If yes, please provide name/s:</t>
  </si>
  <si>
    <t>Please describe the national EQA programme/s organization by providing for each: name of the programme, contact person/s, one line of description</t>
  </si>
  <si>
    <t>If applicable, is participation in national EQA programmes/s mandatory for public laboratories?</t>
  </si>
  <si>
    <t>If applicable, is participation in national EQA programmes/s mandatory for private laboratories?</t>
  </si>
  <si>
    <t>Percentage of public laboratories participating in the national EQA scheme (EQAS):</t>
  </si>
  <si>
    <t>Percentage of private laboratories participating in the national EQAS:</t>
  </si>
  <si>
    <t>Are corrective actions organized when assessment result is poor?</t>
  </si>
  <si>
    <t>If yes or partial, please describe which kind of data (tests ordered and/or performed, logistics data, scientific data, etc.) and data collection mechanisms</t>
  </si>
  <si>
    <t>If yes, describe how</t>
  </si>
  <si>
    <t>If yes or partial, please describe which data and for which purpose</t>
  </si>
  <si>
    <t>If yes, please describe the communication mechanisms and procedures (e.g. newsletter, website)</t>
  </si>
  <si>
    <t>LIS</t>
  </si>
  <si>
    <t>Laboratory Information System</t>
  </si>
  <si>
    <t xml:space="preserve">Laboratory information management </t>
  </si>
  <si>
    <t>Quality of laboratory system</t>
  </si>
  <si>
    <t>7.1</t>
  </si>
  <si>
    <t>7.2</t>
  </si>
  <si>
    <t>7.3</t>
  </si>
  <si>
    <t>7.4</t>
  </si>
  <si>
    <t>8.1</t>
  </si>
  <si>
    <t>8.2</t>
  </si>
  <si>
    <t>8.3</t>
  </si>
  <si>
    <t>8.4</t>
  </si>
  <si>
    <t>Are there any requirements in terms of building and facilities for laboratory operations (e.g. cold storage, containment requirements)?</t>
  </si>
  <si>
    <t>If yes, describe laboratory concerned, objectives and funding sources</t>
  </si>
  <si>
    <t>9.1</t>
  </si>
  <si>
    <t>9.2</t>
  </si>
  <si>
    <t>9.3</t>
  </si>
  <si>
    <t>9.4</t>
  </si>
  <si>
    <t>9.5</t>
  </si>
  <si>
    <t>9.6</t>
  </si>
  <si>
    <t>9.7</t>
  </si>
  <si>
    <t>9.8</t>
  </si>
  <si>
    <t>9.9</t>
  </si>
  <si>
    <t>9.10</t>
  </si>
  <si>
    <t>9.11</t>
  </si>
  <si>
    <t>9.12</t>
  </si>
  <si>
    <t>9.13</t>
  </si>
  <si>
    <t>9.14</t>
  </si>
  <si>
    <t>If yes, please describe the licensing/registration requirements</t>
  </si>
  <si>
    <t>If yes, please provide name/s of these degree/s and associated curricula:</t>
  </si>
  <si>
    <t>Education</t>
  </si>
  <si>
    <t xml:space="preserve">Staff </t>
  </si>
  <si>
    <t>If yes, name and contact details of the unit/responsible person/s</t>
  </si>
  <si>
    <t>Have biological risks and pathogens been identified, classified and listed at the national level?</t>
  </si>
  <si>
    <t>BSC</t>
  </si>
  <si>
    <t>If yes, from which source/s? Local suppliers, foreign suppliers, external assistance (e.g. NGO, UN)</t>
  </si>
  <si>
    <t>Do central/reference laboratories have access to express courier service/s (e.g. DHL, FedEx, World Courier)?</t>
  </si>
  <si>
    <t>If yes, are these trainings in line with United Nations regulations on the transport of infectious substances?</t>
  </si>
  <si>
    <t>Do laboratory staff have access to occupational/worker health services in all facilities?</t>
  </si>
  <si>
    <t>Political commitment (national laboratory policies, budget, etc.)</t>
  </si>
  <si>
    <t>Other</t>
  </si>
  <si>
    <t>For other, please specify:</t>
  </si>
  <si>
    <t>0; 1; 2; 3; 4; 5</t>
  </si>
  <si>
    <t>Biosafety Cabinet</t>
  </si>
  <si>
    <t xml:space="preserve">UN </t>
  </si>
  <si>
    <t>Structure and organization</t>
  </si>
  <si>
    <t>Coordination and management</t>
  </si>
  <si>
    <t>If no, do laboratories use services of foreign national or regional accreditation bodies?</t>
  </si>
  <si>
    <t>Coordination</t>
  </si>
  <si>
    <t>1.30</t>
  </si>
  <si>
    <t>1.31</t>
  </si>
  <si>
    <t>1.32</t>
  </si>
  <si>
    <t>1.33</t>
  </si>
  <si>
    <t>1.34</t>
  </si>
  <si>
    <t>1.35</t>
  </si>
  <si>
    <t>1.36</t>
  </si>
  <si>
    <t>1.37</t>
  </si>
  <si>
    <t>1.38</t>
  </si>
  <si>
    <t>1.39</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</si>
  <si>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</si>
  <si>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</si>
  <si>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</si>
  <si>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</si>
  <si>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</si>
  <si>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</si>
  <si>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</si>
  <si>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</si>
  <si>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</si>
  <si>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</si>
  <si>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</si>
  <si>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</si>
  <si>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</si>
  <si>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</si>
  <si>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</si>
  <si>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</si>
  <si>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</si>
  <si>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</si>
  <si>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</si>
  <si>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</si>
  <si>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</si>
  <si>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</si>
  <si>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</si>
  <si>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</si>
  <si>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</si>
  <si>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</si>
  <si>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</si>
  <si>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</si>
  <si>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</si>
  <si>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</si>
  <si>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</si>
  <si>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</si>
  <si>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</si>
  <si>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</si>
  <si>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</si>
  <si>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</si>
  <si>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</si>
  <si>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</si>
  <si>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</si>
  <si>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</si>
  <si>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</si>
  <si>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</si>
  <si>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</si>
  <si>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</si>
  <si>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</si>
  <si>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</si>
  <si>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</si>
  <si>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</si>
  <si>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</si>
  <si>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</si>
  <si>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</si>
  <si>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</si>
  <si>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</si>
  <si>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</si>
  <si>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</si>
  <si>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</si>
  <si>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</si>
  <si>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</si>
  <si>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</si>
  <si>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</si>
  <si>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</si>
  <si>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</si>
  <si>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</si>
  <si>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</si>
  <si>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</si>
  <si>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</si>
  <si>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</si>
  <si>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</si>
  <si>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</si>
  <si>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</si>
  <si>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</si>
  <si>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</si>
  <si>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</si>
  <si>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</si>
  <si>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</si>
  <si>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</si>
  <si>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</si>
  <si>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Laboratory Assessment Tool</t>
  </si>
  <si>
    <t>2-  Language 2</t>
  </si>
  <si>
    <t>3-  Language 3</t>
  </si>
  <si>
    <t>Annex 1: Laboratory Assessment Tool / System Questionnaire</t>
  </si>
  <si>
    <t>Please describe the procurement system/s for public laboratories (centralized or decentralized purchasing and storage, bulk or small purchasing, quality of supplies, suppliers' location, etc.) and provide all necessary documents</t>
  </si>
  <si>
    <t>Please describe the procurement system/s for private laboratories (centralized or decentralized purchasing and storage, bulk or small purchasing, quality of supplies, suppliers' location, etc.) and provide all necessary documents</t>
  </si>
  <si>
    <t>1.40</t>
  </si>
  <si>
    <t>1.41</t>
  </si>
  <si>
    <t>1.42</t>
  </si>
  <si>
    <t>1.43</t>
  </si>
  <si>
    <t>1.44</t>
  </si>
  <si>
    <t>1.45</t>
  </si>
  <si>
    <t>6.1</t>
  </si>
  <si>
    <t>6.2</t>
  </si>
  <si>
    <t>6.3</t>
  </si>
  <si>
    <t>6.4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</si>
  <si>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</si>
  <si>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</si>
  <si>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</si>
  <si>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</si>
  <si>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</si>
  <si>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</si>
  <si>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</si>
  <si>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</si>
  <si>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</si>
  <si>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</si>
  <si>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</si>
  <si>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</si>
  <si>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</si>
  <si>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</si>
  <si>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</si>
  <si>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</si>
  <si>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</si>
  <si>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</si>
  <si>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</si>
  <si>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</si>
  <si>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</si>
  <si>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</si>
  <si>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</si>
  <si>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</si>
  <si>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</si>
  <si>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</si>
  <si>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</si>
  <si>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Is there a strategic plan aiming at strengthening laboratory services or other strategic plan/s with a laboratory component?</t>
  </si>
  <si>
    <t>If no, please list the difficulties</t>
  </si>
  <si>
    <t>Is qualified staff easily maintained in laboratory in the country?</t>
  </si>
  <si>
    <t xml:space="preserve">Computer science applied to laboratory?      </t>
  </si>
  <si>
    <t>Are specific policy or regulation for waste management and disposal available?</t>
  </si>
  <si>
    <t>Standard Operating Procedure/s</t>
  </si>
  <si>
    <t>© World Health Organization 2012</t>
  </si>
  <si>
    <t>Enter in cell A3 the number corresponding to the language (1-English, 2- Language 2, 3- Language 3). If you translate the cells in the column/s 2 or 3, you can use the tool in other languages.</t>
  </si>
  <si>
    <t>Provide here the answer to the open question/s and/or insert any additional information</t>
  </si>
  <si>
    <t>Does the relevant Ministry have a dedicated unit in charge of health laboratory coordination?</t>
  </si>
  <si>
    <t>Has this unit an oversight role of reference laboratory designation and operations?</t>
  </si>
  <si>
    <t>Does the coordinating unit coordinate its activities with the Ministry of Agriculture or its relevant agencies?</t>
  </si>
  <si>
    <t>Does the coordinating unit coordinate its activities with the Ministry of Education about laboratory worker education?</t>
  </si>
  <si>
    <t>Laboratory service coordination and leadership?</t>
  </si>
  <si>
    <t>Laboratory service structure and organization?</t>
  </si>
  <si>
    <t>Laboratory service testing capacity?</t>
  </si>
  <si>
    <t>Laboratory service networking mechanisms?</t>
  </si>
  <si>
    <t>Laboratory service role in public health?</t>
  </si>
  <si>
    <t>Laboratory service regulatory framework?</t>
  </si>
  <si>
    <t>Laboratory service quality assurance framework?</t>
  </si>
  <si>
    <t>Laboratory equipement and reagent procurement and supplying systems?</t>
  </si>
  <si>
    <t>Laboratory service funding?</t>
  </si>
  <si>
    <t>Equipment and supply management</t>
  </si>
  <si>
    <t>Are coordination mechanisms established with donors for equipment and supply donation or procurement?</t>
  </si>
  <si>
    <t>Do the donors or partners (e.g. NGOs, international organizations, foundations) follow national regulations for equipment or supply procurement (e.g. distribution of qualified IVD devices only)?</t>
  </si>
  <si>
    <t>Is organizational structure of the laboratory services clearly defined with lines of authority?</t>
  </si>
  <si>
    <t>Is there an inventory or directory of laboratories performing clinical testing (health centre, hospital, public health, academic, research, etc.) in the country?</t>
  </si>
  <si>
    <t>Peripheral laboratories (district or health centre level)</t>
  </si>
  <si>
    <t>Do representatives from reference laboratories routinely participate in outbreak or public health event preparedness and management meetings?</t>
  </si>
  <si>
    <t>Does this unit participate in public health-related committees such as influenza preparedness committees, emergency committees, or immunization committees?</t>
  </si>
  <si>
    <t>Is there a stock of emergency sample collection and transport supplies (personal protective equipment, sample collection material, transport media)?</t>
  </si>
  <si>
    <t>In vitro diagnostic medical device qualification?</t>
  </si>
  <si>
    <t>If applicable, is the license/work authorization periodically reviewed?</t>
  </si>
  <si>
    <t>Is there a national regulatory authority responsible for in vitro diagnostic device (e.g. reagents) qualification or registration?</t>
  </si>
  <si>
    <t>Besides the inspection, certification or accreditation detailed above is any other kind of supervision organized?</t>
  </si>
  <si>
    <t>Haematology?</t>
  </si>
  <si>
    <t>Does the MoH use a computerized Laboratory Information System (LIS) to collect and analyse data?</t>
  </si>
  <si>
    <t>Is the facility infrastructure generally satisfactory throughout the country (i.e. ensuring quality of work and safety of staff)?</t>
  </si>
  <si>
    <t>Are national specific degrees delivered for:</t>
  </si>
  <si>
    <t>Does the relevant ministry have a dedicated unit in charge of biosafety/biosecurity at national level?</t>
  </si>
  <si>
    <t>Are national regulations in place and up-to-date for the transport of infectious substances (Categories A and B)?</t>
  </si>
  <si>
    <t>Are infectious substances (Categories A and B) imported or exported from/to other countries?</t>
  </si>
  <si>
    <t>Reagent and consumable quality</t>
  </si>
  <si>
    <t>Laboratory organization, service delivery structure, and networking</t>
  </si>
  <si>
    <t>Human Resources</t>
  </si>
  <si>
    <t>Score from 0 (no gap) to 5 (high gap) for the items below and please provide comments for the area/s that display the biggest weaknesses (scores 4 and 5)</t>
  </si>
  <si>
    <t>The designations employed and the presentation of the material in this publication do not imply the expression of any opinion whatsoever on the part of the World Health Organization concerning the legal status of any country, territory, city or area or of its authorities, or concerning the delimitation of its frontiers or boundaries. Dotted lines on maps represent approximate border lines for which there may not yet be full agreement.
The mention of specific companies or of certain manufacturers’ products does not imply that they are endorsed or recommended by the World Health Organization in preference to others of a similar nature that are not mentioned. Errors and omissions excepted, the names of proprietary products are distinguished by initial capital letters.
All reasonable precautions have been taken by the World Health Organization to verify the information contained in this publication.  However, the published material is being distributed without warranty of any kind, either expressed or implied.  The responsibility for the interpretation and use of the material lies with the reader.  In no event shall the World Health Organization be liable for damages arising from its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</si>
</sst>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8"/>
      <name val="Arial"/>
    </font>
    <font>
      <sz val="10"/>
      <name val="Verdana"/>
      <family val="2"/>
    </font>
    <font>
      <b/>
      <sz val="10"/>
      <name val="Verdana"/>
      <family val="2"/>
    </font>
    <font>
      <b/>
      <sz val="12"/>
      <name val="Verdana"/>
      <family val="2"/>
    </font>
    <font>
      <sz val="8"/>
      <name val="Verdana"/>
      <family val="2"/>
    </font>
    <font>
      <b/>
      <sz val="12"/>
      <name val="Arial Black"/>
      <family val="2"/>
    </font>
    <font>
      <b/>
      <sz val="16"/>
      <name val="Arial Black"/>
      <family val="2"/>
    </font>
    <font>
      <sz val="11"/>
      <name val="Times New Roman"/>
      <family val="1"/>
    </font>
    <font>
      <i/>
      <sz val="11"/>
      <name val="Times New Roman"/>
      <family val="1"/>
    </font>
    <font>
      <b/>
      <sz val="11"/>
      <name val="Times New Roman"/>
      <family val="1"/>
    </font>
    <font>
      <sz val="10"/>
      <name val="Times New Roman"/>
      <family val="1"/>
    </font>
    <font>
      <b/>
      <sz val="10"/>
      <name val="Times New Roman"/>
      <family val="1"/>
    </font>
    <font>
      <b/>
      <sz val="14"/>
      <name val="Arial Black"/>
      <family val="2"/>
    </font>
    <font>
      <b/>
      <sz val="11"/>
      <color indexed="9"/>
      <name val="Times New Roman"/>
      <family val="1"/>
    </font>
    <font>
      <sz val="16"/>
      <name val="Arial Black"/>
      <family val="2"/>
    </font>
    <font>
      <b/>
      <sz val="10"/>
      <name val="Arial Black"/>
      <family val="2"/>
    </font>
    <font>
      <sz val="14"/>
      <name val="Arial Black"/>
      <family val="2"/>
    </font>
    <font>
      <sz val="9"/>
      <name val="Times New Roman"/>
      <family val="1"/>
    </font>
  </fonts>
  <fills count="6">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63"/>
        <bgColor indexed="64"/>
      </patternFill>
    </fill>
    <fill>
      <patternFill patternType="solid">
        <fgColor indexed="23"/>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68">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Border="1" applyAlignment="1">
      <alignment vertical="center" wrapText="1"/>
    </xf>
    <xf numFmtId="0" fontId="3" fillId="2" borderId="0" xfId="0" quotePrefix="1" applyFont="1" applyFill="1" applyAlignment="1">
      <alignment horizontal="center" vertical="center" wrapText="1"/>
    </xf>
    <xf numFmtId="9" fontId="2" fillId="0" borderId="0" xfId="0" applyNumberFormat="1" applyFont="1" applyFill="1" applyBorder="1" applyAlignment="1">
      <alignment horizontal="center" vertical="center" wrapText="1"/>
    </xf>
    <xf numFmtId="0" fontId="5"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xf numFmtId="0" fontId="2" fillId="2" borderId="0" xfId="0" applyFont="1" applyFill="1" applyAlignment="1" applyProtection="1">
      <alignment horizontal="left" vertical="center" wrapText="1"/>
    </xf>
    <xf numFmtId="0" fontId="2" fillId="2" borderId="0" xfId="0" applyFont="1" applyFill="1" applyAlignment="1" applyProtection="1">
      <alignment vertical="center" wrapTex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0" borderId="0" xfId="0" applyFont="1" applyFill="1" applyAlignment="1" applyProtection="1">
      <alignment vertical="center" wrapText="1"/>
    </xf>
    <xf numFmtId="9" fontId="4" fillId="2" borderId="0" xfId="0" applyNumberFormat="1" applyFont="1" applyFill="1" applyAlignment="1" applyProtection="1">
      <alignment horizontal="center" vertical="center" wrapText="1"/>
    </xf>
    <xf numFmtId="9" fontId="3" fillId="2" borderId="0" xfId="0" applyNumberFormat="1" applyFont="1" applyFill="1" applyAlignment="1" applyProtection="1">
      <alignment horizontal="center" vertical="center" wrapText="1"/>
    </xf>
    <xf numFmtId="9" fontId="3" fillId="2" borderId="0" xfId="0" applyNumberFormat="1" applyFont="1" applyFill="1" applyAlignment="1" applyProtection="1">
      <alignment horizontal="left" vertical="center" wrapText="1"/>
    </xf>
    <xf numFmtId="9" fontId="3" fillId="2" borderId="0" xfId="0" applyNumberFormat="1" applyFont="1" applyFill="1" applyAlignment="1" applyProtection="1">
      <alignment vertical="center" wrapText="1"/>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wrapText="1"/>
    </xf>
    <xf numFmtId="9" fontId="2" fillId="2" borderId="0" xfId="0" applyNumberFormat="1" applyFont="1" applyFill="1" applyAlignment="1" applyProtection="1">
      <alignment vertical="center" wrapText="1"/>
    </xf>
    <xf numFmtId="2" fontId="2" fillId="2" borderId="0" xfId="0" applyNumberFormat="1" applyFont="1" applyFill="1" applyBorder="1" applyAlignment="1" applyProtection="1">
      <alignment horizontal="center" vertical="center" wrapText="1"/>
    </xf>
    <xf numFmtId="9" fontId="2" fillId="2" borderId="0" xfId="0" applyNumberFormat="1" applyFont="1" applyFill="1" applyBorder="1" applyAlignment="1" applyProtection="1">
      <alignment vertical="center" wrapText="1"/>
    </xf>
    <xf numFmtId="0" fontId="2" fillId="2" borderId="0" xfId="0" quotePrefix="1" applyFont="1" applyFill="1" applyBorder="1" applyAlignment="1" applyProtection="1">
      <alignment horizontal="center" vertical="center" wrapText="1"/>
    </xf>
    <xf numFmtId="9" fontId="4" fillId="2" borderId="0" xfId="0" applyNumberFormat="1" applyFont="1" applyFill="1" applyBorder="1" applyAlignment="1" applyProtection="1">
      <alignment horizontal="center" vertical="center" wrapText="1"/>
    </xf>
    <xf numFmtId="9" fontId="3" fillId="2" borderId="0" xfId="0" applyNumberFormat="1" applyFont="1" applyFill="1" applyBorder="1" applyAlignment="1" applyProtection="1">
      <alignment horizontal="center" vertical="center" wrapText="1"/>
    </xf>
    <xf numFmtId="9" fontId="3" fillId="2" borderId="0" xfId="0" applyNumberFormat="1" applyFont="1" applyFill="1" applyBorder="1" applyAlignment="1" applyProtection="1">
      <alignment horizontal="left" vertical="center" wrapText="1"/>
    </xf>
    <xf numFmtId="9" fontId="3" fillId="2" borderId="0" xfId="0" applyNumberFormat="1" applyFont="1" applyFill="1" applyBorder="1" applyAlignment="1" applyProtection="1">
      <alignment vertical="center" wrapText="1"/>
    </xf>
    <xf numFmtId="0" fontId="3" fillId="2" borderId="0" xfId="0" applyFont="1" applyFill="1" applyBorder="1" applyAlignment="1" applyProtection="1">
      <alignment horizontal="left" vertical="center" wrapText="1"/>
    </xf>
    <xf numFmtId="0" fontId="2" fillId="2" borderId="0" xfId="0" quotePrefix="1" applyFont="1" applyFill="1" applyAlignment="1" applyProtection="1">
      <alignment horizontal="center" vertical="center" wrapText="1"/>
    </xf>
    <xf numFmtId="2" fontId="2" fillId="2" borderId="0" xfId="0" applyNumberFormat="1" applyFont="1" applyFill="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indent="1"/>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protection locked="0"/>
    </xf>
    <xf numFmtId="0" fontId="8" fillId="2" borderId="0" xfId="0" applyFont="1" applyFill="1" applyAlignment="1" applyProtection="1">
      <alignment horizontal="left" vertical="center" wrapText="1"/>
    </xf>
    <xf numFmtId="0" fontId="7" fillId="2" borderId="0" xfId="0" applyFont="1" applyFill="1" applyAlignment="1" applyProtection="1">
      <alignment vertical="center" wrapText="1"/>
    </xf>
    <xf numFmtId="0" fontId="8" fillId="2" borderId="1" xfId="0" applyFont="1" applyFill="1" applyBorder="1" applyAlignment="1" applyProtection="1">
      <alignment vertical="center" wrapText="1"/>
    </xf>
    <xf numFmtId="0" fontId="8" fillId="2" borderId="2" xfId="0" applyFont="1" applyFill="1" applyBorder="1" applyAlignment="1" applyProtection="1">
      <alignment horizontal="left" vertical="center" wrapText="1"/>
      <protection locked="0"/>
    </xf>
    <xf numFmtId="0" fontId="9" fillId="2" borderId="0" xfId="0" applyFont="1" applyFill="1" applyAlignment="1" applyProtection="1">
      <alignment vertical="center"/>
    </xf>
    <xf numFmtId="0" fontId="8" fillId="2" borderId="0" xfId="0" applyFont="1" applyFill="1" applyAlignment="1" applyProtection="1">
      <alignment horizontal="center" vertical="center" wrapText="1"/>
    </xf>
    <xf numFmtId="0" fontId="10"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vertical="center" wrapText="1"/>
    </xf>
    <xf numFmtId="0" fontId="8" fillId="2" borderId="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vertical="center" wrapText="1"/>
    </xf>
    <xf numFmtId="0" fontId="8" fillId="2" borderId="3" xfId="0" applyFont="1" applyFill="1" applyBorder="1" applyAlignment="1" applyProtection="1">
      <alignment horizontal="center" vertical="center" wrapText="1"/>
    </xf>
    <xf numFmtId="2" fontId="8" fillId="2" borderId="0" xfId="0" applyNumberFormat="1" applyFont="1" applyFill="1" applyBorder="1" applyAlignment="1" applyProtection="1">
      <alignment horizontal="center" vertical="center" wrapText="1"/>
    </xf>
    <xf numFmtId="0" fontId="8" fillId="2" borderId="1" xfId="0" applyFont="1" applyFill="1" applyBorder="1" applyAlignment="1" applyProtection="1">
      <alignment vertical="center"/>
    </xf>
    <xf numFmtId="0" fontId="8" fillId="2" borderId="2" xfId="0" applyFont="1" applyFill="1" applyBorder="1" applyAlignment="1" applyProtection="1">
      <alignment horizontal="left" vertical="center" wrapText="1" indent="1"/>
    </xf>
    <xf numFmtId="0" fontId="9"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8" fillId="2" borderId="0" xfId="0" quotePrefix="1" applyFont="1" applyFill="1" applyBorder="1" applyAlignment="1" applyProtection="1">
      <alignment horizontal="center" vertical="center" wrapText="1"/>
    </xf>
    <xf numFmtId="0" fontId="8" fillId="0" borderId="4" xfId="0" applyFont="1" applyBorder="1" applyAlignment="1" applyProtection="1">
      <alignment vertical="center" wrapText="1"/>
    </xf>
    <xf numFmtId="0" fontId="8" fillId="2"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indent="1"/>
    </xf>
    <xf numFmtId="0" fontId="8"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0" fillId="2" borderId="0" xfId="0" quotePrefix="1" applyFont="1" applyFill="1" applyBorder="1" applyAlignment="1" applyProtection="1">
      <alignment horizontal="center" vertical="center" wrapText="1"/>
    </xf>
    <xf numFmtId="0" fontId="9" fillId="2" borderId="0" xfId="0" applyFont="1" applyFill="1" applyBorder="1" applyAlignment="1" applyProtection="1">
      <alignment vertical="center"/>
    </xf>
    <xf numFmtId="9" fontId="10" fillId="2" borderId="0" xfId="0" applyNumberFormat="1" applyFont="1" applyFill="1" applyBorder="1" applyAlignment="1" applyProtection="1">
      <alignment horizontal="center" vertical="center" wrapText="1"/>
    </xf>
    <xf numFmtId="9" fontId="10" fillId="2" borderId="0" xfId="0" applyNumberFormat="1" applyFont="1" applyFill="1" applyBorder="1" applyAlignment="1" applyProtection="1">
      <alignment horizontal="left" vertical="center" wrapText="1"/>
    </xf>
    <xf numFmtId="9" fontId="8" fillId="2" borderId="0" xfId="0" applyNumberFormat="1" applyFont="1" applyFill="1" applyBorder="1" applyAlignment="1" applyProtection="1">
      <alignment vertical="center" wrapText="1"/>
    </xf>
    <xf numFmtId="9" fontId="10"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0" borderId="3" xfId="0" applyFont="1" applyFill="1" applyBorder="1" applyAlignment="1" applyProtection="1">
      <alignment horizontal="center" vertical="center" wrapText="1"/>
    </xf>
    <xf numFmtId="0" fontId="9" fillId="2" borderId="1" xfId="0" applyFont="1" applyFill="1" applyBorder="1" applyAlignment="1" applyProtection="1">
      <alignment vertical="center" wrapText="1"/>
    </xf>
    <xf numFmtId="0" fontId="9" fillId="2" borderId="2" xfId="0" applyFont="1" applyFill="1" applyBorder="1" applyAlignment="1" applyProtection="1">
      <alignment horizontal="left" vertical="center" wrapText="1" inden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3" fillId="2" borderId="0" xfId="0" applyFont="1" applyFill="1" applyAlignment="1" applyProtection="1">
      <alignment vertical="center" wrapText="1"/>
    </xf>
    <xf numFmtId="0" fontId="10" fillId="2" borderId="0" xfId="0" applyFont="1" applyFill="1" applyAlignment="1" applyProtection="1">
      <alignment horizontal="center" vertical="center" wrapText="1"/>
    </xf>
    <xf numFmtId="9" fontId="10" fillId="2" borderId="0" xfId="0" applyNumberFormat="1" applyFont="1" applyFill="1" applyAlignment="1" applyProtection="1">
      <alignment horizontal="center" vertical="center" wrapText="1"/>
    </xf>
    <xf numFmtId="9" fontId="10" fillId="2" borderId="0" xfId="0" applyNumberFormat="1" applyFont="1" applyFill="1" applyAlignment="1" applyProtection="1">
      <alignment horizontal="left" vertical="center" wrapText="1"/>
    </xf>
    <xf numFmtId="9" fontId="8" fillId="2" borderId="0" xfId="0" applyNumberFormat="1" applyFont="1" applyFill="1" applyAlignment="1" applyProtection="1">
      <alignment vertical="center" wrapText="1"/>
    </xf>
    <xf numFmtId="0" fontId="8" fillId="2" borderId="0" xfId="0" applyFont="1" applyFill="1" applyAlignment="1" applyProtection="1">
      <alignment vertical="center" wrapText="1"/>
    </xf>
    <xf numFmtId="0" fontId="10" fillId="2" borderId="0" xfId="0" applyFont="1" applyFill="1" applyAlignment="1" applyProtection="1">
      <alignment vertical="center" wrapText="1"/>
    </xf>
    <xf numFmtId="0" fontId="8" fillId="2" borderId="0" xfId="0" quotePrefix="1" applyFont="1" applyFill="1" applyAlignment="1" applyProtection="1">
      <alignment horizontal="center" vertical="center" wrapText="1"/>
    </xf>
    <xf numFmtId="0" fontId="10" fillId="2" borderId="0" xfId="0" quotePrefix="1" applyFont="1" applyFill="1" applyAlignment="1" applyProtection="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8" fillId="0" borderId="1" xfId="0" applyFont="1" applyFill="1" applyBorder="1" applyAlignment="1" applyProtection="1">
      <alignmen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0" fontId="8" fillId="2" borderId="2" xfId="0" applyFont="1" applyFill="1" applyBorder="1" applyAlignment="1" applyProtection="1">
      <alignment vertical="center" wrapText="1"/>
      <protection locked="0"/>
    </xf>
    <xf numFmtId="0" fontId="8" fillId="2" borderId="0" xfId="0" applyFont="1" applyFill="1" applyAlignment="1">
      <alignment vertical="center" wrapText="1"/>
    </xf>
    <xf numFmtId="0" fontId="9" fillId="2" borderId="0" xfId="0" applyFont="1" applyFill="1" applyAlignment="1">
      <alignment vertical="center"/>
    </xf>
    <xf numFmtId="0" fontId="10" fillId="2" borderId="0" xfId="0" applyFont="1" applyFill="1" applyAlignment="1">
      <alignment vertical="center" wrapText="1"/>
    </xf>
    <xf numFmtId="0" fontId="8" fillId="2" borderId="0" xfId="0" applyFont="1" applyFill="1" applyBorder="1" applyAlignment="1">
      <alignment vertical="center" wrapText="1"/>
    </xf>
    <xf numFmtId="0" fontId="8" fillId="2" borderId="0" xfId="0" applyFont="1" applyFill="1" applyBorder="1" applyAlignment="1">
      <alignment horizontal="left" vertical="center" wrapText="1"/>
    </xf>
    <xf numFmtId="0" fontId="10" fillId="2" borderId="5" xfId="0" applyFont="1" applyFill="1" applyBorder="1" applyAlignment="1">
      <alignment vertical="center" wrapText="1"/>
    </xf>
    <xf numFmtId="9" fontId="14" fillId="4"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 xfId="0" applyFont="1" applyFill="1" applyBorder="1" applyAlignment="1">
      <alignment vertical="center" wrapText="1"/>
    </xf>
    <xf numFmtId="9" fontId="8" fillId="5" borderId="4" xfId="0" applyNumberFormat="1" applyFont="1" applyFill="1" applyBorder="1" applyAlignment="1">
      <alignment horizontal="center" vertical="center" wrapText="1"/>
    </xf>
    <xf numFmtId="0" fontId="8" fillId="2" borderId="0" xfId="0" quotePrefix="1" applyFont="1" applyFill="1" applyAlignment="1">
      <alignment horizontal="center" vertical="center" wrapText="1"/>
    </xf>
    <xf numFmtId="0" fontId="9"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vertical="center" wrapText="1"/>
    </xf>
    <xf numFmtId="0" fontId="8" fillId="0" borderId="0" xfId="0" applyFont="1" applyAlignment="1" applyProtection="1">
      <alignment vertical="center"/>
    </xf>
    <xf numFmtId="0" fontId="8" fillId="0" borderId="0" xfId="0" applyFont="1" applyAlignment="1" applyProtection="1">
      <alignment horizontal="center" vertical="center"/>
    </xf>
    <xf numFmtId="0" fontId="10" fillId="3" borderId="7"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2" xfId="0" applyFont="1" applyFill="1" applyBorder="1" applyAlignment="1" applyProtection="1">
      <alignment vertical="center" wrapText="1"/>
    </xf>
    <xf numFmtId="0" fontId="7" fillId="2" borderId="0" xfId="0" applyFont="1" applyFill="1" applyAlignment="1">
      <alignment vertical="center" wrapText="1"/>
    </xf>
    <xf numFmtId="0" fontId="10" fillId="0" borderId="4" xfId="0" applyFont="1" applyFill="1" applyBorder="1" applyAlignment="1" applyProtection="1">
      <alignment horizontal="center" vertical="center" wrapText="1"/>
    </xf>
    <xf numFmtId="0" fontId="10" fillId="0" borderId="2" xfId="0" applyFont="1" applyFill="1" applyBorder="1" applyAlignment="1" applyProtection="1">
      <alignment vertical="center" wrapText="1"/>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Border="1" applyAlignment="1" applyProtection="1">
      <alignment vertical="center" wrapText="1"/>
    </xf>
    <xf numFmtId="0" fontId="8" fillId="0" borderId="4" xfId="0" applyFont="1" applyFill="1" applyBorder="1" applyAlignment="1" applyProtection="1">
      <alignment vertical="center" wrapText="1"/>
    </xf>
    <xf numFmtId="0" fontId="8" fillId="0" borderId="0" xfId="0" applyFont="1" applyAlignment="1" applyProtection="1">
      <alignment horizontal="center"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horizontal="center" textRotation="90" wrapText="1"/>
    </xf>
    <xf numFmtId="0" fontId="11" fillId="0" borderId="0" xfId="0" applyFont="1" applyAlignment="1">
      <alignment horizontal="center" textRotation="90" wrapText="1"/>
    </xf>
    <xf numFmtId="0" fontId="11" fillId="0" borderId="0" xfId="0" applyFont="1" applyAlignment="1">
      <alignment textRotation="90" wrapText="1"/>
    </xf>
    <xf numFmtId="0" fontId="11" fillId="0" borderId="0" xfId="0" applyFont="1" applyAlignment="1">
      <alignment horizontal="center" wrapText="1"/>
    </xf>
    <xf numFmtId="9" fontId="11" fillId="0" borderId="0" xfId="0" applyNumberFormat="1" applyFont="1" applyAlignment="1">
      <alignment horizontal="center" wrapText="1"/>
    </xf>
    <xf numFmtId="0" fontId="11" fillId="0" borderId="0" xfId="0" applyFont="1" applyAlignment="1">
      <alignment wrapText="1"/>
    </xf>
    <xf numFmtId="0" fontId="7" fillId="2" borderId="0" xfId="0" applyFont="1" applyFill="1"/>
    <xf numFmtId="0" fontId="15" fillId="2" borderId="0" xfId="0" applyFont="1" applyFill="1"/>
    <xf numFmtId="0" fontId="8" fillId="2" borderId="0" xfId="0" applyFont="1" applyFill="1"/>
    <xf numFmtId="0" fontId="8" fillId="2" borderId="0" xfId="0" applyFont="1" applyFill="1" applyBorder="1"/>
    <xf numFmtId="0" fontId="16" fillId="2" borderId="0" xfId="0" applyFont="1" applyFill="1" applyAlignment="1" applyProtection="1">
      <alignment vertical="center" wrapText="1"/>
    </xf>
    <xf numFmtId="0" fontId="17" fillId="2" borderId="0" xfId="0" applyFont="1" applyFill="1" applyAlignment="1">
      <alignment vertical="center" wrapText="1"/>
    </xf>
    <xf numFmtId="0" fontId="12" fillId="2" borderId="0" xfId="0" applyFont="1" applyFill="1" applyAlignment="1">
      <alignment vertical="center" wrapText="1"/>
    </xf>
    <xf numFmtId="0" fontId="18" fillId="2" borderId="0" xfId="0" applyFont="1" applyFill="1" applyAlignment="1">
      <alignment vertical="center" wrapText="1"/>
    </xf>
    <xf numFmtId="0" fontId="6" fillId="2" borderId="0" xfId="0" applyFont="1" applyFill="1" applyAlignment="1" applyProtection="1">
      <alignment vertical="center" wrapText="1"/>
    </xf>
    <xf numFmtId="0" fontId="8" fillId="2" borderId="1" xfId="0" applyFont="1" applyFill="1" applyBorder="1" applyAlignment="1" applyProtection="1">
      <alignment horizontal="left" vertical="center" indent="1"/>
    </xf>
    <xf numFmtId="0" fontId="7" fillId="2" borderId="0" xfId="0" applyFont="1" applyFill="1" applyAlignment="1" applyProtection="1">
      <alignment horizontal="left" vertical="center" wrapText="1"/>
    </xf>
    <xf numFmtId="0" fontId="8" fillId="2" borderId="1" xfId="0" applyFont="1" applyFill="1" applyBorder="1" applyAlignment="1" applyProtection="1">
      <alignment horizontal="left" vertical="center" wrapText="1" indent="1"/>
    </xf>
    <xf numFmtId="0" fontId="8" fillId="0" borderId="1" xfId="0" applyFont="1" applyFill="1" applyBorder="1" applyAlignment="1" applyProtection="1">
      <alignment horizontal="left" vertical="center" wrapText="1" indent="1"/>
    </xf>
    <xf numFmtId="0" fontId="7" fillId="2" borderId="0" xfId="0" applyFont="1" applyFill="1" applyAlignment="1" applyProtection="1">
      <alignment vertical="center"/>
    </xf>
    <xf numFmtId="49" fontId="8" fillId="2" borderId="2" xfId="0" applyNumberFormat="1" applyFont="1" applyFill="1" applyBorder="1" applyAlignment="1" applyProtection="1">
      <alignment horizontal="left" vertical="center" wrapText="1"/>
      <protection locked="0"/>
    </xf>
    <xf numFmtId="0" fontId="10"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2" borderId="0" xfId="0" applyFill="1" applyAlignment="1">
      <alignment vertical="center" wrapText="1"/>
    </xf>
    <xf numFmtId="9" fontId="8" fillId="2" borderId="0" xfId="0" applyNumberFormat="1" applyFont="1" applyFill="1" applyBorder="1" applyAlignment="1">
      <alignment horizontal="center" vertical="center" wrapText="1"/>
    </xf>
    <xf numFmtId="0" fontId="6" fillId="2" borderId="0" xfId="0" applyFont="1" applyFill="1" applyAlignment="1">
      <alignment vertical="center"/>
    </xf>
    <xf numFmtId="0" fontId="8" fillId="2" borderId="1" xfId="0" applyFont="1" applyFill="1" applyBorder="1" applyAlignment="1" applyProtection="1">
      <alignment vertical="center"/>
    </xf>
    <xf numFmtId="0" fontId="8" fillId="0" borderId="8" xfId="0" applyFont="1" applyBorder="1" applyAlignment="1" applyProtection="1">
      <alignment vertical="center"/>
    </xf>
    <xf numFmtId="0" fontId="8" fillId="0" borderId="4" xfId="0" applyFont="1" applyBorder="1" applyAlignment="1" applyProtection="1">
      <alignment vertical="center"/>
    </xf>
    <xf numFmtId="0" fontId="8" fillId="2" borderId="1" xfId="0" applyFont="1" applyFill="1" applyBorder="1" applyAlignment="1" applyProtection="1">
      <alignment vertical="center" wrapText="1"/>
    </xf>
    <xf numFmtId="0" fontId="8" fillId="0" borderId="8" xfId="0" applyFont="1" applyBorder="1" applyAlignment="1" applyProtection="1">
      <alignment vertical="center" wrapText="1"/>
    </xf>
    <xf numFmtId="0" fontId="8" fillId="0" borderId="4" xfId="0" applyFont="1" applyBorder="1" applyAlignment="1" applyProtection="1">
      <alignment vertical="center" wrapText="1"/>
    </xf>
    <xf numFmtId="0" fontId="9" fillId="2" borderId="1" xfId="0" applyFont="1" applyFill="1" applyBorder="1" applyAlignment="1" applyProtection="1">
      <alignment vertical="center" wrapText="1"/>
    </xf>
    <xf numFmtId="0" fontId="9" fillId="0" borderId="8" xfId="0" applyFont="1" applyBorder="1" applyAlignment="1" applyProtection="1">
      <alignment vertical="center" wrapText="1"/>
    </xf>
    <xf numFmtId="0" fontId="9" fillId="0" borderId="4" xfId="0" applyFont="1" applyBorder="1" applyAlignment="1" applyProtection="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8" fillId="2" borderId="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9" fillId="2" borderId="0" xfId="0" applyFont="1" applyFill="1" applyAlignment="1" applyProtection="1">
      <alignment vertical="center" wrapText="1"/>
    </xf>
    <xf numFmtId="0" fontId="8" fillId="0" borderId="0" xfId="0" applyFont="1" applyAlignment="1" applyProtection="1">
      <alignment vertical="center" wrapText="1"/>
    </xf>
    <xf numFmtId="0" fontId="8" fillId="2" borderId="0" xfId="0" applyFont="1" applyFill="1" applyBorder="1" applyAlignment="1">
      <alignment horizontal="left" vertical="center" wrapText="1"/>
    </xf>
    <xf numFmtId="0" fontId="0" fillId="0" borderId="0" xfId="0" applyAlignment="1">
      <alignment vertical="center" wrapText="1"/>
    </xf>
  </cellXfs>
  <cellStyles count="1">
    <cellStyle name="Normal" xfId="0" builtinId="0"/>
  </cellStyles>
  <dxfs count="6">
    <dxf>
      <font>
        <condense val="0"/>
        <extend val="0"/>
        <color indexed="11"/>
      </font>
    </dxf>
    <dxf>
      <font>
        <condense val="0"/>
        <extend val="0"/>
        <color indexed="13"/>
      </font>
    </dxf>
    <dxf>
      <font>
        <condense val="0"/>
        <extend val="0"/>
        <color indexed="10"/>
      </font>
    </dxf>
    <dxf>
      <font>
        <condense val="0"/>
        <extend val="0"/>
        <color indexed="11"/>
      </font>
    </dxf>
    <dxf>
      <font>
        <condense val="0"/>
        <extend val="0"/>
        <color indexed="13"/>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Black"/>
                <a:ea typeface="Arial Black"/>
                <a:cs typeface="Arial Black"/>
              </a:defRPr>
            </a:pPr>
            <a:r>
              <a:rPr lang="en-US"/>
              <a:t>Gap Analysis, from smallest (score 0) to biggest (score 5) weaknesses</a:t>
            </a:r>
          </a:p>
        </c:rich>
      </c:tx>
      <c:layout>
        <c:manualLayout>
          <c:xMode val="edge"/>
          <c:yMode val="edge"/>
          <c:x val="0.29401408450704225"/>
          <c:y val="2.9469548133595286E-2"/>
        </c:manualLayout>
      </c:layout>
      <c:overlay val="0"/>
      <c:spPr>
        <a:noFill/>
        <a:ln w="25400">
          <a:noFill/>
        </a:ln>
      </c:spPr>
    </c:title>
    <c:autoTitleDeleted val="0"/>
    <c:plotArea>
      <c:layout>
        <c:manualLayout>
          <c:layoutTarget val="inner"/>
          <c:xMode val="edge"/>
          <c:yMode val="edge"/>
          <c:x val="0.48758491882457522"/>
          <c:y val="0.21611001964636542"/>
          <c:w val="0.48645625003099979"/>
          <c:h val="0.75638506876227896"/>
        </c:manualLayout>
      </c:layout>
      <c:barChart>
        <c:barDir val="bar"/>
        <c:grouping val="clustered"/>
        <c:varyColors val="0"/>
        <c:ser>
          <c:idx val="0"/>
          <c:order val="0"/>
          <c:spPr>
            <a:solidFill>
              <a:srgbClr val="0000FF"/>
            </a:solidFill>
            <a:ln w="12700">
              <a:solidFill>
                <a:srgbClr val="000000"/>
              </a:solidFill>
              <a:prstDash val="solid"/>
            </a:ln>
          </c:spPr>
          <c:invertIfNegative val="0"/>
          <c:cat>
            <c:strRef>
              <c:f>'9. Gap Analysis'!$B$6:$B$19</c:f>
              <c:strCache>
                <c:ptCount val="14"/>
                <c:pt idx="0">
                  <c:v>Financial resources for laboratory activities</c:v>
                </c:pt>
                <c:pt idx="1">
                  <c:v>Human resources – qualifications and availability of suitable laboratory staff</c:v>
                </c:pt>
                <c:pt idx="2">
                  <c:v>Equipment adequacy</c:v>
                </c:pt>
                <c:pt idx="3">
                  <c:v>Reagent and consumable quality</c:v>
                </c:pt>
                <c:pt idx="4">
                  <c:v>National guidelines on specific laboratory practices</c:v>
                </c:pt>
                <c:pt idx="5">
                  <c:v>Collection of specimens</c:v>
                </c:pt>
                <c:pt idx="6">
                  <c:v>Transportation of specimens</c:v>
                </c:pt>
                <c:pt idx="7">
                  <c:v>Laboratory organization, service delivery structure, and networking</c:v>
                </c:pt>
                <c:pt idx="8">
                  <c:v>Regulatory framework</c:v>
                </c:pt>
                <c:pt idx="9">
                  <c:v>Laboratory safety or security</c:v>
                </c:pt>
                <c:pt idx="10">
                  <c:v>Quality assurance</c:v>
                </c:pt>
                <c:pt idx="11">
                  <c:v>Recognition of importance of laboratory services</c:v>
                </c:pt>
                <c:pt idx="12">
                  <c:v>Political commitment (national laboratory policies, budget, etc.)</c:v>
                </c:pt>
                <c:pt idx="13">
                  <c:v>Other</c:v>
                </c:pt>
              </c:strCache>
            </c:strRef>
          </c:cat>
          <c:val>
            <c:numRef>
              <c:f>'9. Gap Analysis'!$C$6:$C$19</c:f>
              <c:numCache>
                <c:formatCode>General</c:formatCode>
                <c:ptCount val="14"/>
              </c:numCache>
            </c:numRef>
          </c:val>
          <c:extLst>
            <c:ext xmlns:c16="http://schemas.microsoft.com/office/drawing/2014/chart" uri="{C3380CC4-5D6E-409C-BE32-E72D297353CC}">
              <c16:uniqueId val="{00000000-052C-4AE5-BCBD-9241F64B4E61}"/>
            </c:ext>
          </c:extLst>
        </c:ser>
        <c:dLbls>
          <c:showLegendKey val="0"/>
          <c:showVal val="0"/>
          <c:showCatName val="0"/>
          <c:showSerName val="0"/>
          <c:showPercent val="0"/>
          <c:showBubbleSize val="0"/>
        </c:dLbls>
        <c:gapWidth val="30"/>
        <c:axId val="1077863728"/>
        <c:axId val="1"/>
      </c:barChart>
      <c:catAx>
        <c:axId val="10778637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5"/>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77863728"/>
        <c:crosses val="autoZero"/>
        <c:crossBetween val="between"/>
        <c:majorUnit val="1"/>
        <c:minorUnit val="0.04"/>
      </c:valAx>
      <c:spPr>
        <a:gradFill rotWithShape="0">
          <a:gsLst>
            <a:gs pos="0">
              <a:srgbClr val="00FF00"/>
            </a:gs>
            <a:gs pos="100000">
              <a:srgbClr val="FF000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062642433686719"/>
          <c:y val="0.15238166100102771"/>
          <c:w val="0.5974960496352737"/>
          <c:h val="0.80952757406795972"/>
        </c:manualLayout>
      </c:layout>
      <c:barChart>
        <c:barDir val="bar"/>
        <c:grouping val="clustered"/>
        <c:varyColors val="0"/>
        <c:ser>
          <c:idx val="7"/>
          <c:order val="0"/>
          <c:spPr>
            <a:solidFill>
              <a:srgbClr val="0000FF"/>
            </a:solidFill>
            <a:ln w="12700">
              <a:solidFill>
                <a:srgbClr val="000000"/>
              </a:solidFill>
              <a:prstDash val="solid"/>
            </a:ln>
          </c:spPr>
          <c:invertIfNegative val="0"/>
          <c:cat>
            <c:strRef>
              <c:f>Summary!$B$15:$B$22</c:f>
              <c:strCache>
                <c:ptCount val="8"/>
                <c:pt idx="0">
                  <c:v>Coordination and management</c:v>
                </c:pt>
                <c:pt idx="1">
                  <c:v>Structure and organization</c:v>
                </c:pt>
                <c:pt idx="2">
                  <c:v>Regulations</c:v>
                </c:pt>
                <c:pt idx="3">
                  <c:v>Quality of laboratory system</c:v>
                </c:pt>
                <c:pt idx="4">
                  <c:v>Laboratory information management </c:v>
                </c:pt>
                <c:pt idx="5">
                  <c:v>Infrastructure</c:v>
                </c:pt>
                <c:pt idx="6">
                  <c:v>Human resources</c:v>
                </c:pt>
                <c:pt idx="7">
                  <c:v>Biorisk management</c:v>
                </c:pt>
              </c:strCache>
            </c:strRef>
          </c:cat>
          <c:val>
            <c:numRef>
              <c:f>Summary!$C$15:$C$22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BE4-4E02-89F2-23709973F14A}"/>
            </c:ext>
          </c:extLst>
        </c:ser>
        <c:dLbls>
          <c:showLegendKey val="0"/>
          <c:showVal val="0"/>
          <c:showCatName val="0"/>
          <c:showSerName val="0"/>
          <c:showPercent val="0"/>
          <c:showBubbleSize val="0"/>
        </c:dLbls>
        <c:gapWidth val="150"/>
        <c:axId val="1077858528"/>
        <c:axId val="1"/>
      </c:barChart>
      <c:catAx>
        <c:axId val="10778585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1"/>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77858528"/>
        <c:crosses val="autoZero"/>
        <c:crossBetween val="between"/>
        <c:majorUnit val="0.2"/>
        <c:minorUnit val="0.02"/>
      </c:valAx>
      <c:spPr>
        <a:gradFill rotWithShape="0">
          <a:gsLst>
            <a:gs pos="0">
              <a:srgbClr val="FF0000"/>
            </a:gs>
            <a:gs pos="100000">
              <a:srgbClr val="00FF0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Black"/>
                <a:ea typeface="Arial Black"/>
                <a:cs typeface="Arial Black"/>
              </a:defRPr>
            </a:pPr>
            <a:r>
              <a:rPr lang="en-US"/>
              <a:t>Gap Analysis, from smallest (score 0) to biggest (score 5) weaknesses</a:t>
            </a:r>
          </a:p>
        </c:rich>
      </c:tx>
      <c:layout>
        <c:manualLayout>
          <c:xMode val="edge"/>
          <c:yMode val="edge"/>
          <c:x val="0.19175051279125224"/>
          <c:y val="2.9143897996357013E-2"/>
        </c:manualLayout>
      </c:layout>
      <c:overlay val="0"/>
      <c:spPr>
        <a:noFill/>
        <a:ln w="25400">
          <a:noFill/>
        </a:ln>
      </c:spPr>
    </c:title>
    <c:autoTitleDeleted val="0"/>
    <c:plotArea>
      <c:layout>
        <c:manualLayout>
          <c:layoutTarget val="inner"/>
          <c:xMode val="edge"/>
          <c:yMode val="edge"/>
          <c:x val="0.49935212405779333"/>
          <c:y val="0.26285763180363059"/>
          <c:w val="0.46692666145663791"/>
          <c:h val="0.70285845025753391"/>
        </c:manualLayout>
      </c:layout>
      <c:barChart>
        <c:barDir val="bar"/>
        <c:grouping val="clustered"/>
        <c:varyColors val="0"/>
        <c:ser>
          <c:idx val="0"/>
          <c:order val="0"/>
          <c:spPr>
            <a:solidFill>
              <a:srgbClr val="0000FF"/>
            </a:solidFill>
            <a:ln w="12700">
              <a:solidFill>
                <a:srgbClr val="000000"/>
              </a:solidFill>
              <a:prstDash val="solid"/>
            </a:ln>
          </c:spPr>
          <c:invertIfNegative val="0"/>
          <c:cat>
            <c:strRef>
              <c:f>'9. Gap Analysis'!$B$6:$B$19</c:f>
              <c:strCache>
                <c:ptCount val="14"/>
                <c:pt idx="0">
                  <c:v>Financial resources for laboratory activities</c:v>
                </c:pt>
                <c:pt idx="1">
                  <c:v>Human resources – qualifications and availability of suitable laboratory staff</c:v>
                </c:pt>
                <c:pt idx="2">
                  <c:v>Equipment adequacy</c:v>
                </c:pt>
                <c:pt idx="3">
                  <c:v>Reagent and consumable quality</c:v>
                </c:pt>
                <c:pt idx="4">
                  <c:v>National guidelines on specific laboratory practices</c:v>
                </c:pt>
                <c:pt idx="5">
                  <c:v>Collection of specimens</c:v>
                </c:pt>
                <c:pt idx="6">
                  <c:v>Transportation of specimens</c:v>
                </c:pt>
                <c:pt idx="7">
                  <c:v>Laboratory organization, service delivery structure, and networking</c:v>
                </c:pt>
                <c:pt idx="8">
                  <c:v>Regulatory framework</c:v>
                </c:pt>
                <c:pt idx="9">
                  <c:v>Laboratory safety or security</c:v>
                </c:pt>
                <c:pt idx="10">
                  <c:v>Quality assurance</c:v>
                </c:pt>
                <c:pt idx="11">
                  <c:v>Recognition of importance of laboratory services</c:v>
                </c:pt>
                <c:pt idx="12">
                  <c:v>Political commitment (national laboratory policies, budget, etc.)</c:v>
                </c:pt>
                <c:pt idx="13">
                  <c:v>Other</c:v>
                </c:pt>
              </c:strCache>
            </c:strRef>
          </c:cat>
          <c:val>
            <c:numRef>
              <c:f>'9. Gap Analysis'!$C$6:$C$19</c:f>
              <c:numCache>
                <c:formatCode>General</c:formatCode>
                <c:ptCount val="14"/>
              </c:numCache>
            </c:numRef>
          </c:val>
          <c:extLst>
            <c:ext xmlns:c16="http://schemas.microsoft.com/office/drawing/2014/chart" uri="{C3380CC4-5D6E-409C-BE32-E72D297353CC}">
              <c16:uniqueId val="{00000000-B017-4673-B6CB-276CEAEB333F}"/>
            </c:ext>
          </c:extLst>
        </c:ser>
        <c:dLbls>
          <c:showLegendKey val="0"/>
          <c:showVal val="0"/>
          <c:showCatName val="0"/>
          <c:showSerName val="0"/>
          <c:showPercent val="0"/>
          <c:showBubbleSize val="0"/>
        </c:dLbls>
        <c:gapWidth val="30"/>
        <c:axId val="1077853328"/>
        <c:axId val="1"/>
      </c:barChart>
      <c:catAx>
        <c:axId val="10778533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5"/>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77853328"/>
        <c:crosses val="autoZero"/>
        <c:crossBetween val="between"/>
        <c:majorUnit val="1"/>
        <c:minorUnit val="0.04"/>
      </c:valAx>
      <c:spPr>
        <a:gradFill rotWithShape="0">
          <a:gsLst>
            <a:gs pos="0">
              <a:srgbClr val="00FF00"/>
            </a:gs>
            <a:gs pos="100000">
              <a:srgbClr val="FF000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2619375</xdr:colOff>
      <xdr:row>5</xdr:row>
      <xdr:rowOff>57150</xdr:rowOff>
    </xdr:to>
    <xdr:pic>
      <xdr:nvPicPr>
        <xdr:cNvPr id="9235" name="Picture 2" descr="WHO-EN-C-H">
          <a:extLst>
            <a:ext uri="{FF2B5EF4-FFF2-40B4-BE49-F238E27FC236}">
              <a16:creationId xmlns:a16="http://schemas.microsoft.com/office/drawing/2014/main" id="{D72B0D0B-8164-4199-9531-6B2DB30AB2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32</xdr:row>
      <xdr:rowOff>276225</xdr:rowOff>
    </xdr:from>
    <xdr:to>
      <xdr:col>4</xdr:col>
      <xdr:colOff>4019550</xdr:colOff>
      <xdr:row>54</xdr:row>
      <xdr:rowOff>66675</xdr:rowOff>
    </xdr:to>
    <xdr:sp macro="" textlink="" fLocksText="0">
      <xdr:nvSpPr>
        <xdr:cNvPr id="72707" name="Text Box 7">
          <a:extLst>
            <a:ext uri="{FF2B5EF4-FFF2-40B4-BE49-F238E27FC236}">
              <a16:creationId xmlns:a16="http://schemas.microsoft.com/office/drawing/2014/main" id="{24ECFE36-8142-4ED5-9C38-76D1237B6891}"/>
            </a:ext>
          </a:extLst>
        </xdr:cNvPr>
        <xdr:cNvSpPr txBox="1">
          <a:spLocks noChangeArrowheads="1"/>
        </xdr:cNvSpPr>
      </xdr:nvSpPr>
      <xdr:spPr bwMode="auto">
        <a:xfrm>
          <a:off x="466725" y="9896475"/>
          <a:ext cx="10410825" cy="3476625"/>
        </a:xfrm>
        <a:prstGeom prst="rect">
          <a:avLst/>
        </a:prstGeom>
        <a:solidFill>
          <a:srgbClr val="FFFFFF"/>
        </a:solidFill>
        <a:ln w="38100" cmpd="dbl">
          <a:solidFill>
            <a:srgbClr val="000000"/>
          </a:solidFill>
          <a:miter lim="800000"/>
          <a:headEnd/>
          <a:tailEnd/>
        </a:ln>
      </xdr:spPr>
    </xdr:sp>
    <xdr:clientData fLocksWithSheet="0"/>
  </xdr:twoCellAnchor>
  <xdr:twoCellAnchor>
    <xdr:from>
      <xdr:col>5</xdr:col>
      <xdr:colOff>57150</xdr:colOff>
      <xdr:row>3</xdr:row>
      <xdr:rowOff>361950</xdr:rowOff>
    </xdr:from>
    <xdr:to>
      <xdr:col>7</xdr:col>
      <xdr:colOff>47625</xdr:colOff>
      <xdr:row>31</xdr:row>
      <xdr:rowOff>66675</xdr:rowOff>
    </xdr:to>
    <xdr:sp macro="" textlink="">
      <xdr:nvSpPr>
        <xdr:cNvPr id="72709" name="Rectangle 4">
          <a:extLst>
            <a:ext uri="{FF2B5EF4-FFF2-40B4-BE49-F238E27FC236}">
              <a16:creationId xmlns:a16="http://schemas.microsoft.com/office/drawing/2014/main" id="{6DC86122-F52B-49EC-8980-23886CEE574C}"/>
            </a:ext>
          </a:extLst>
        </xdr:cNvPr>
        <xdr:cNvSpPr>
          <a:spLocks noChangeArrowheads="1"/>
        </xdr:cNvSpPr>
      </xdr:nvSpPr>
      <xdr:spPr bwMode="auto">
        <a:xfrm>
          <a:off x="10963275" y="1057275"/>
          <a:ext cx="1209675" cy="8467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3</xdr:col>
      <xdr:colOff>47625</xdr:colOff>
      <xdr:row>1</xdr:row>
      <xdr:rowOff>19050</xdr:rowOff>
    </xdr:to>
    <xdr:sp macro="" textlink="">
      <xdr:nvSpPr>
        <xdr:cNvPr id="72710" name="Rectangle 4">
          <a:extLst>
            <a:ext uri="{FF2B5EF4-FFF2-40B4-BE49-F238E27FC236}">
              <a16:creationId xmlns:a16="http://schemas.microsoft.com/office/drawing/2014/main" id="{6E7F6F55-D971-4699-87AD-9F2BF21C3828}"/>
            </a:ext>
          </a:extLst>
        </xdr:cNvPr>
        <xdr:cNvSpPr>
          <a:spLocks noChangeArrowheads="1"/>
        </xdr:cNvSpPr>
      </xdr:nvSpPr>
      <xdr:spPr bwMode="auto">
        <a:xfrm>
          <a:off x="5162550" y="0"/>
          <a:ext cx="895350"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0</xdr:row>
      <xdr:rowOff>0</xdr:rowOff>
    </xdr:from>
    <xdr:to>
      <xdr:col>8</xdr:col>
      <xdr:colOff>600075</xdr:colOff>
      <xdr:row>3</xdr:row>
      <xdr:rowOff>428625</xdr:rowOff>
    </xdr:to>
    <xdr:sp macro="" textlink="">
      <xdr:nvSpPr>
        <xdr:cNvPr id="72713" name="Rectangle 8">
          <a:extLst>
            <a:ext uri="{FF2B5EF4-FFF2-40B4-BE49-F238E27FC236}">
              <a16:creationId xmlns:a16="http://schemas.microsoft.com/office/drawing/2014/main" id="{D528084D-D51D-40B8-BCAC-720B6B20DCA3}"/>
            </a:ext>
          </a:extLst>
        </xdr:cNvPr>
        <xdr:cNvSpPr>
          <a:spLocks noChangeArrowheads="1"/>
        </xdr:cNvSpPr>
      </xdr:nvSpPr>
      <xdr:spPr bwMode="auto">
        <a:xfrm>
          <a:off x="12734925" y="0"/>
          <a:ext cx="60007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21</xdr:row>
      <xdr:rowOff>123825</xdr:rowOff>
    </xdr:from>
    <xdr:to>
      <xdr:col>3</xdr:col>
      <xdr:colOff>3352800</xdr:colOff>
      <xdr:row>51</xdr:row>
      <xdr:rowOff>85725</xdr:rowOff>
    </xdr:to>
    <xdr:graphicFrame macro="">
      <xdr:nvGraphicFramePr>
        <xdr:cNvPr id="6184" name="Chart 2">
          <a:extLst>
            <a:ext uri="{FF2B5EF4-FFF2-40B4-BE49-F238E27FC236}">
              <a16:creationId xmlns:a16="http://schemas.microsoft.com/office/drawing/2014/main" id="{2E538BCB-23E1-4A5D-B7ED-6E4B5419E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53</xdr:row>
      <xdr:rowOff>28575</xdr:rowOff>
    </xdr:from>
    <xdr:to>
      <xdr:col>3</xdr:col>
      <xdr:colOff>3352800</xdr:colOff>
      <xdr:row>79</xdr:row>
      <xdr:rowOff>142875</xdr:rowOff>
    </xdr:to>
    <xdr:sp macro="" textlink="" fLocksText="0">
      <xdr:nvSpPr>
        <xdr:cNvPr id="6185" name="Text Box 6">
          <a:extLst>
            <a:ext uri="{FF2B5EF4-FFF2-40B4-BE49-F238E27FC236}">
              <a16:creationId xmlns:a16="http://schemas.microsoft.com/office/drawing/2014/main" id="{CF553D43-22EC-4169-89AF-2FE78F923E83}"/>
            </a:ext>
          </a:extLst>
        </xdr:cNvPr>
        <xdr:cNvSpPr txBox="1">
          <a:spLocks noChangeArrowheads="1"/>
        </xdr:cNvSpPr>
      </xdr:nvSpPr>
      <xdr:spPr bwMode="auto">
        <a:xfrm>
          <a:off x="476250" y="9715500"/>
          <a:ext cx="8420100" cy="4324350"/>
        </a:xfrm>
        <a:prstGeom prst="rect">
          <a:avLst/>
        </a:prstGeom>
        <a:solidFill>
          <a:srgbClr val="FFFFFF"/>
        </a:solidFill>
        <a:ln w="38100" cmpd="dbl">
          <a:solidFill>
            <a:srgbClr val="000000"/>
          </a:solidFill>
          <a:miter lim="800000"/>
          <a:headEnd/>
          <a:tailEnd/>
        </a:ln>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27</xdr:row>
      <xdr:rowOff>9525</xdr:rowOff>
    </xdr:from>
    <xdr:to>
      <xdr:col>8</xdr:col>
      <xdr:colOff>495300</xdr:colOff>
      <xdr:row>45</xdr:row>
      <xdr:rowOff>161925</xdr:rowOff>
    </xdr:to>
    <xdr:graphicFrame macro="">
      <xdr:nvGraphicFramePr>
        <xdr:cNvPr id="7237" name="Chart 1">
          <a:extLst>
            <a:ext uri="{FF2B5EF4-FFF2-40B4-BE49-F238E27FC236}">
              <a16:creationId xmlns:a16="http://schemas.microsoft.com/office/drawing/2014/main" id="{3F97B3B3-5B78-4725-BD5E-CBF1A8062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47</xdr:row>
      <xdr:rowOff>76200</xdr:rowOff>
    </xdr:from>
    <xdr:to>
      <xdr:col>8</xdr:col>
      <xdr:colOff>495300</xdr:colOff>
      <xdr:row>73</xdr:row>
      <xdr:rowOff>123825</xdr:rowOff>
    </xdr:to>
    <xdr:graphicFrame macro="">
      <xdr:nvGraphicFramePr>
        <xdr:cNvPr id="7238" name="Chart 2">
          <a:extLst>
            <a:ext uri="{FF2B5EF4-FFF2-40B4-BE49-F238E27FC236}">
              <a16:creationId xmlns:a16="http://schemas.microsoft.com/office/drawing/2014/main" id="{3B5F4DE4-3F64-4193-8806-307B71230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78</xdr:row>
      <xdr:rowOff>76200</xdr:rowOff>
    </xdr:from>
    <xdr:to>
      <xdr:col>2</xdr:col>
      <xdr:colOff>514350</xdr:colOff>
      <xdr:row>110</xdr:row>
      <xdr:rowOff>152400</xdr:rowOff>
    </xdr:to>
    <xdr:sp macro="" textlink="" fLocksText="0">
      <xdr:nvSpPr>
        <xdr:cNvPr id="7239" name="Text Box 3">
          <a:extLst>
            <a:ext uri="{FF2B5EF4-FFF2-40B4-BE49-F238E27FC236}">
              <a16:creationId xmlns:a16="http://schemas.microsoft.com/office/drawing/2014/main" id="{B78DF7AA-2241-43B6-A000-E03CA0D97B28}"/>
            </a:ext>
          </a:extLst>
        </xdr:cNvPr>
        <xdr:cNvSpPr txBox="1">
          <a:spLocks noChangeArrowheads="1"/>
        </xdr:cNvSpPr>
      </xdr:nvSpPr>
      <xdr:spPr bwMode="auto">
        <a:xfrm>
          <a:off x="257175" y="16868775"/>
          <a:ext cx="3419475" cy="5400675"/>
        </a:xfrm>
        <a:prstGeom prst="rect">
          <a:avLst/>
        </a:prstGeom>
        <a:solidFill>
          <a:srgbClr val="FFFFFF"/>
        </a:solidFill>
        <a:ln w="38100" cmpd="dbl">
          <a:solidFill>
            <a:srgbClr val="000000"/>
          </a:solidFill>
          <a:miter lim="800000"/>
          <a:headEnd/>
          <a:tailEnd/>
        </a:ln>
      </xdr:spPr>
    </xdr:sp>
    <xdr:clientData fLocksWithSheet="0"/>
  </xdr:twoCellAnchor>
  <xdr:twoCellAnchor>
    <xdr:from>
      <xdr:col>2</xdr:col>
      <xdr:colOff>581025</xdr:colOff>
      <xdr:row>78</xdr:row>
      <xdr:rowOff>76200</xdr:rowOff>
    </xdr:from>
    <xdr:to>
      <xdr:col>8</xdr:col>
      <xdr:colOff>238125</xdr:colOff>
      <xdr:row>110</xdr:row>
      <xdr:rowOff>152400</xdr:rowOff>
    </xdr:to>
    <xdr:sp macro="" textlink="" fLocksText="0">
      <xdr:nvSpPr>
        <xdr:cNvPr id="7240" name="Text Box 4">
          <a:extLst>
            <a:ext uri="{FF2B5EF4-FFF2-40B4-BE49-F238E27FC236}">
              <a16:creationId xmlns:a16="http://schemas.microsoft.com/office/drawing/2014/main" id="{1FEB9E11-6F56-4AA9-BF6B-62AA4879272D}"/>
            </a:ext>
          </a:extLst>
        </xdr:cNvPr>
        <xdr:cNvSpPr txBox="1">
          <a:spLocks noChangeArrowheads="1"/>
        </xdr:cNvSpPr>
      </xdr:nvSpPr>
      <xdr:spPr bwMode="auto">
        <a:xfrm>
          <a:off x="3743325" y="16868775"/>
          <a:ext cx="3419475" cy="5400675"/>
        </a:xfrm>
        <a:prstGeom prst="rect">
          <a:avLst/>
        </a:prstGeom>
        <a:solidFill>
          <a:srgbClr val="FFFFFF"/>
        </a:solidFill>
        <a:ln w="38100" cmpd="dbl">
          <a:solidFill>
            <a:srgbClr val="000000"/>
          </a:solidFill>
          <a:miter lim="800000"/>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11</xdr:row>
      <xdr:rowOff>47625</xdr:rowOff>
    </xdr:from>
    <xdr:to>
      <xdr:col>1</xdr:col>
      <xdr:colOff>4029075</xdr:colOff>
      <xdr:row>33</xdr:row>
      <xdr:rowOff>28575</xdr:rowOff>
    </xdr:to>
    <xdr:sp macro="" textlink="" fLocksText="0">
      <xdr:nvSpPr>
        <xdr:cNvPr id="11282" name="Text Box 1">
          <a:extLst>
            <a:ext uri="{FF2B5EF4-FFF2-40B4-BE49-F238E27FC236}">
              <a16:creationId xmlns:a16="http://schemas.microsoft.com/office/drawing/2014/main" id="{C0E11EDA-9D1C-4B49-910D-F2E63EC980FC}"/>
            </a:ext>
          </a:extLst>
        </xdr:cNvPr>
        <xdr:cNvSpPr txBox="1">
          <a:spLocks noChangeArrowheads="1"/>
        </xdr:cNvSpPr>
      </xdr:nvSpPr>
      <xdr:spPr bwMode="auto">
        <a:xfrm>
          <a:off x="47625" y="2314575"/>
          <a:ext cx="8029575" cy="3600450"/>
        </a:xfrm>
        <a:prstGeom prst="rect">
          <a:avLst/>
        </a:prstGeom>
        <a:solidFill>
          <a:srgbClr val="FFFFFF"/>
        </a:solidFill>
        <a:ln w="38100" cmpd="dbl">
          <a:solidFill>
            <a:srgbClr val="000000"/>
          </a:solidFill>
          <a:miter lim="800000"/>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0</xdr:row>
      <xdr:rowOff>0</xdr:rowOff>
    </xdr:from>
    <xdr:to>
      <xdr:col>9</xdr:col>
      <xdr:colOff>0</xdr:colOff>
      <xdr:row>4</xdr:row>
      <xdr:rowOff>0</xdr:rowOff>
    </xdr:to>
    <xdr:sp macro="" textlink="">
      <xdr:nvSpPr>
        <xdr:cNvPr id="2147" name="Rectangle 8">
          <a:extLst>
            <a:ext uri="{FF2B5EF4-FFF2-40B4-BE49-F238E27FC236}">
              <a16:creationId xmlns:a16="http://schemas.microsoft.com/office/drawing/2014/main" id="{A9B9338F-4231-422C-BF0B-7D92840110C9}"/>
            </a:ext>
          </a:extLst>
        </xdr:cNvPr>
        <xdr:cNvSpPr>
          <a:spLocks noChangeArrowheads="1"/>
        </xdr:cNvSpPr>
      </xdr:nvSpPr>
      <xdr:spPr bwMode="auto">
        <a:xfrm>
          <a:off x="12744450" y="0"/>
          <a:ext cx="60007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4705350</xdr:colOff>
      <xdr:row>0</xdr:row>
      <xdr:rowOff>0</xdr:rowOff>
    </xdr:from>
    <xdr:to>
      <xdr:col>3</xdr:col>
      <xdr:colOff>9525</xdr:colOff>
      <xdr:row>1</xdr:row>
      <xdr:rowOff>19050</xdr:rowOff>
    </xdr:to>
    <xdr:sp macro="" textlink="">
      <xdr:nvSpPr>
        <xdr:cNvPr id="2148" name="Rectangle 9">
          <a:extLst>
            <a:ext uri="{FF2B5EF4-FFF2-40B4-BE49-F238E27FC236}">
              <a16:creationId xmlns:a16="http://schemas.microsoft.com/office/drawing/2014/main" id="{2782F6F2-0700-4242-86E2-7F79EF805EA9}"/>
            </a:ext>
          </a:extLst>
        </xdr:cNvPr>
        <xdr:cNvSpPr>
          <a:spLocks noChangeArrowheads="1"/>
        </xdr:cNvSpPr>
      </xdr:nvSpPr>
      <xdr:spPr bwMode="auto">
        <a:xfrm>
          <a:off x="5153025" y="0"/>
          <a:ext cx="866775"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59</xdr:row>
      <xdr:rowOff>19050</xdr:rowOff>
    </xdr:from>
    <xdr:to>
      <xdr:col>4</xdr:col>
      <xdr:colOff>4000500</xdr:colOff>
      <xdr:row>71</xdr:row>
      <xdr:rowOff>47625</xdr:rowOff>
    </xdr:to>
    <xdr:sp macro="" textlink="" fLocksText="0">
      <xdr:nvSpPr>
        <xdr:cNvPr id="2156" name="Text Box 28">
          <a:extLst>
            <a:ext uri="{FF2B5EF4-FFF2-40B4-BE49-F238E27FC236}">
              <a16:creationId xmlns:a16="http://schemas.microsoft.com/office/drawing/2014/main" id="{8392ACD9-4D56-46DD-AB11-A80418B74E89}"/>
            </a:ext>
          </a:extLst>
        </xdr:cNvPr>
        <xdr:cNvSpPr txBox="1">
          <a:spLocks noChangeArrowheads="1"/>
        </xdr:cNvSpPr>
      </xdr:nvSpPr>
      <xdr:spPr bwMode="auto">
        <a:xfrm>
          <a:off x="476250" y="16287750"/>
          <a:ext cx="10382250" cy="1971675"/>
        </a:xfrm>
        <a:prstGeom prst="rect">
          <a:avLst/>
        </a:prstGeom>
        <a:solidFill>
          <a:srgbClr val="FFFFFF"/>
        </a:solidFill>
        <a:ln w="38100" cmpd="dbl">
          <a:solidFill>
            <a:srgbClr val="000000"/>
          </a:solidFill>
          <a:miter lim="800000"/>
          <a:headEnd/>
          <a:tailEnd/>
        </a:ln>
      </xdr:spPr>
    </xdr:sp>
    <xdr:clientData fLocksWithSheet="0"/>
  </xdr:twoCellAnchor>
  <xdr:twoCellAnchor>
    <xdr:from>
      <xdr:col>5</xdr:col>
      <xdr:colOff>9525</xdr:colOff>
      <xdr:row>4</xdr:row>
      <xdr:rowOff>9525</xdr:rowOff>
    </xdr:from>
    <xdr:to>
      <xdr:col>7</xdr:col>
      <xdr:colOff>19050</xdr:colOff>
      <xdr:row>57</xdr:row>
      <xdr:rowOff>38100</xdr:rowOff>
    </xdr:to>
    <xdr:sp macro="" textlink="">
      <xdr:nvSpPr>
        <xdr:cNvPr id="2161" name="Rectangle 8">
          <a:extLst>
            <a:ext uri="{FF2B5EF4-FFF2-40B4-BE49-F238E27FC236}">
              <a16:creationId xmlns:a16="http://schemas.microsoft.com/office/drawing/2014/main" id="{E1FB1EB9-8769-49B7-B120-001F2D8DD183}"/>
            </a:ext>
          </a:extLst>
        </xdr:cNvPr>
        <xdr:cNvSpPr>
          <a:spLocks noChangeArrowheads="1"/>
        </xdr:cNvSpPr>
      </xdr:nvSpPr>
      <xdr:spPr bwMode="auto">
        <a:xfrm>
          <a:off x="10915650" y="1085850"/>
          <a:ext cx="1228725" cy="14839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4</xdr:row>
      <xdr:rowOff>190500</xdr:rowOff>
    </xdr:from>
    <xdr:to>
      <xdr:col>7</xdr:col>
      <xdr:colOff>0</xdr:colOff>
      <xdr:row>40</xdr:row>
      <xdr:rowOff>9525</xdr:rowOff>
    </xdr:to>
    <xdr:sp macro="" textlink="">
      <xdr:nvSpPr>
        <xdr:cNvPr id="67585" name="Rectangle 8">
          <a:extLst>
            <a:ext uri="{FF2B5EF4-FFF2-40B4-BE49-F238E27FC236}">
              <a16:creationId xmlns:a16="http://schemas.microsoft.com/office/drawing/2014/main" id="{37358B05-5BD0-4AED-A7D0-C3E3E8079450}"/>
            </a:ext>
          </a:extLst>
        </xdr:cNvPr>
        <xdr:cNvSpPr>
          <a:spLocks noChangeArrowheads="1"/>
        </xdr:cNvSpPr>
      </xdr:nvSpPr>
      <xdr:spPr bwMode="auto">
        <a:xfrm>
          <a:off x="10944225" y="1266825"/>
          <a:ext cx="1181100" cy="11010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4657725</xdr:colOff>
      <xdr:row>0</xdr:row>
      <xdr:rowOff>0</xdr:rowOff>
    </xdr:from>
    <xdr:to>
      <xdr:col>3</xdr:col>
      <xdr:colOff>28575</xdr:colOff>
      <xdr:row>1</xdr:row>
      <xdr:rowOff>38100</xdr:rowOff>
    </xdr:to>
    <xdr:sp macro="" textlink="">
      <xdr:nvSpPr>
        <xdr:cNvPr id="67586" name="Rectangle 9">
          <a:extLst>
            <a:ext uri="{FF2B5EF4-FFF2-40B4-BE49-F238E27FC236}">
              <a16:creationId xmlns:a16="http://schemas.microsoft.com/office/drawing/2014/main" id="{F83DE9F2-30DA-4D69-8568-4D839094D318}"/>
            </a:ext>
          </a:extLst>
        </xdr:cNvPr>
        <xdr:cNvSpPr>
          <a:spLocks noChangeArrowheads="1"/>
        </xdr:cNvSpPr>
      </xdr:nvSpPr>
      <xdr:spPr bwMode="auto">
        <a:xfrm>
          <a:off x="5105400" y="0"/>
          <a:ext cx="93345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42</xdr:row>
      <xdr:rowOff>38100</xdr:rowOff>
    </xdr:from>
    <xdr:to>
      <xdr:col>4</xdr:col>
      <xdr:colOff>3981450</xdr:colOff>
      <xdr:row>47</xdr:row>
      <xdr:rowOff>28575</xdr:rowOff>
    </xdr:to>
    <xdr:sp macro="" textlink="" fLocksText="0">
      <xdr:nvSpPr>
        <xdr:cNvPr id="67587" name="Text Box 28">
          <a:extLst>
            <a:ext uri="{FF2B5EF4-FFF2-40B4-BE49-F238E27FC236}">
              <a16:creationId xmlns:a16="http://schemas.microsoft.com/office/drawing/2014/main" id="{A36DD393-383A-4F24-80E6-E114D90497E4}"/>
            </a:ext>
          </a:extLst>
        </xdr:cNvPr>
        <xdr:cNvSpPr txBox="1">
          <a:spLocks noChangeArrowheads="1"/>
        </xdr:cNvSpPr>
      </xdr:nvSpPr>
      <xdr:spPr bwMode="auto">
        <a:xfrm>
          <a:off x="447675" y="12658725"/>
          <a:ext cx="10391775" cy="80010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0</xdr:colOff>
      <xdr:row>0</xdr:row>
      <xdr:rowOff>0</xdr:rowOff>
    </xdr:from>
    <xdr:to>
      <xdr:col>8</xdr:col>
      <xdr:colOff>600075</xdr:colOff>
      <xdr:row>3</xdr:row>
      <xdr:rowOff>428625</xdr:rowOff>
    </xdr:to>
    <xdr:sp macro="" textlink="">
      <xdr:nvSpPr>
        <xdr:cNvPr id="67597" name="Rectangle 8">
          <a:extLst>
            <a:ext uri="{FF2B5EF4-FFF2-40B4-BE49-F238E27FC236}">
              <a16:creationId xmlns:a16="http://schemas.microsoft.com/office/drawing/2014/main" id="{6FFC7A9E-DDC2-4223-82FD-91E4806C1603}"/>
            </a:ext>
          </a:extLst>
        </xdr:cNvPr>
        <xdr:cNvSpPr>
          <a:spLocks noChangeArrowheads="1"/>
        </xdr:cNvSpPr>
      </xdr:nvSpPr>
      <xdr:spPr bwMode="auto">
        <a:xfrm>
          <a:off x="12734925" y="0"/>
          <a:ext cx="60007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22</xdr:row>
      <xdr:rowOff>295275</xdr:rowOff>
    </xdr:from>
    <xdr:to>
      <xdr:col>4</xdr:col>
      <xdr:colOff>3981450</xdr:colOff>
      <xdr:row>32</xdr:row>
      <xdr:rowOff>95250</xdr:rowOff>
    </xdr:to>
    <xdr:sp macro="" textlink="" fLocksText="0">
      <xdr:nvSpPr>
        <xdr:cNvPr id="4177" name="Text Box 11">
          <a:extLst>
            <a:ext uri="{FF2B5EF4-FFF2-40B4-BE49-F238E27FC236}">
              <a16:creationId xmlns:a16="http://schemas.microsoft.com/office/drawing/2014/main" id="{2A6E8B56-0A6E-4E8C-90EA-7A8E1DD6A352}"/>
            </a:ext>
          </a:extLst>
        </xdr:cNvPr>
        <xdr:cNvSpPr txBox="1">
          <a:spLocks noChangeArrowheads="1"/>
        </xdr:cNvSpPr>
      </xdr:nvSpPr>
      <xdr:spPr bwMode="auto">
        <a:xfrm>
          <a:off x="466725" y="5343525"/>
          <a:ext cx="10372725" cy="1571625"/>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0</xdr:colOff>
      <xdr:row>0</xdr:row>
      <xdr:rowOff>0</xdr:rowOff>
    </xdr:from>
    <xdr:to>
      <xdr:col>8</xdr:col>
      <xdr:colOff>600075</xdr:colOff>
      <xdr:row>3</xdr:row>
      <xdr:rowOff>428625</xdr:rowOff>
    </xdr:to>
    <xdr:sp macro="" textlink="">
      <xdr:nvSpPr>
        <xdr:cNvPr id="4181" name="Rectangle 8">
          <a:extLst>
            <a:ext uri="{FF2B5EF4-FFF2-40B4-BE49-F238E27FC236}">
              <a16:creationId xmlns:a16="http://schemas.microsoft.com/office/drawing/2014/main" id="{3340D417-5BA6-463A-95A0-8FE1534E47E1}"/>
            </a:ext>
          </a:extLst>
        </xdr:cNvPr>
        <xdr:cNvSpPr>
          <a:spLocks noChangeArrowheads="1"/>
        </xdr:cNvSpPr>
      </xdr:nvSpPr>
      <xdr:spPr bwMode="auto">
        <a:xfrm>
          <a:off x="12734925" y="0"/>
          <a:ext cx="60007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4667250</xdr:colOff>
      <xdr:row>0</xdr:row>
      <xdr:rowOff>0</xdr:rowOff>
    </xdr:from>
    <xdr:to>
      <xdr:col>3</xdr:col>
      <xdr:colOff>38100</xdr:colOff>
      <xdr:row>1</xdr:row>
      <xdr:rowOff>38100</xdr:rowOff>
    </xdr:to>
    <xdr:sp macro="" textlink="">
      <xdr:nvSpPr>
        <xdr:cNvPr id="4184" name="Rectangle 9">
          <a:extLst>
            <a:ext uri="{FF2B5EF4-FFF2-40B4-BE49-F238E27FC236}">
              <a16:creationId xmlns:a16="http://schemas.microsoft.com/office/drawing/2014/main" id="{D3FEB4BF-5F2B-482D-A705-660EA8C6EFA0}"/>
            </a:ext>
          </a:extLst>
        </xdr:cNvPr>
        <xdr:cNvSpPr>
          <a:spLocks noChangeArrowheads="1"/>
        </xdr:cNvSpPr>
      </xdr:nvSpPr>
      <xdr:spPr bwMode="auto">
        <a:xfrm>
          <a:off x="5114925" y="0"/>
          <a:ext cx="93345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19050</xdr:colOff>
      <xdr:row>3</xdr:row>
      <xdr:rowOff>361950</xdr:rowOff>
    </xdr:from>
    <xdr:to>
      <xdr:col>6</xdr:col>
      <xdr:colOff>600075</xdr:colOff>
      <xdr:row>21</xdr:row>
      <xdr:rowOff>38100</xdr:rowOff>
    </xdr:to>
    <xdr:sp macro="" textlink="">
      <xdr:nvSpPr>
        <xdr:cNvPr id="4187" name="Rectangle 8">
          <a:extLst>
            <a:ext uri="{FF2B5EF4-FFF2-40B4-BE49-F238E27FC236}">
              <a16:creationId xmlns:a16="http://schemas.microsoft.com/office/drawing/2014/main" id="{F8604DC4-AC14-40BC-8E24-59375ECE7011}"/>
            </a:ext>
          </a:extLst>
        </xdr:cNvPr>
        <xdr:cNvSpPr>
          <a:spLocks noChangeArrowheads="1"/>
        </xdr:cNvSpPr>
      </xdr:nvSpPr>
      <xdr:spPr bwMode="auto">
        <a:xfrm>
          <a:off x="10925175" y="1057275"/>
          <a:ext cx="1190625" cy="386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66</xdr:row>
      <xdr:rowOff>0</xdr:rowOff>
    </xdr:from>
    <xdr:to>
      <xdr:col>4</xdr:col>
      <xdr:colOff>4000500</xdr:colOff>
      <xdr:row>82</xdr:row>
      <xdr:rowOff>76200</xdr:rowOff>
    </xdr:to>
    <xdr:sp macro="" textlink="" fLocksText="0">
      <xdr:nvSpPr>
        <xdr:cNvPr id="5195" name="Text Box 11">
          <a:extLst>
            <a:ext uri="{FF2B5EF4-FFF2-40B4-BE49-F238E27FC236}">
              <a16:creationId xmlns:a16="http://schemas.microsoft.com/office/drawing/2014/main" id="{48C1CAB5-CDB3-4117-BBE3-FF358FFCEF8A}"/>
            </a:ext>
          </a:extLst>
        </xdr:cNvPr>
        <xdr:cNvSpPr txBox="1">
          <a:spLocks noChangeArrowheads="1"/>
        </xdr:cNvSpPr>
      </xdr:nvSpPr>
      <xdr:spPr bwMode="auto">
        <a:xfrm>
          <a:off x="466725" y="17202150"/>
          <a:ext cx="10391775" cy="266700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28575</xdr:colOff>
      <xdr:row>0</xdr:row>
      <xdr:rowOff>0</xdr:rowOff>
    </xdr:from>
    <xdr:to>
      <xdr:col>9</xdr:col>
      <xdr:colOff>19050</xdr:colOff>
      <xdr:row>3</xdr:row>
      <xdr:rowOff>428625</xdr:rowOff>
    </xdr:to>
    <xdr:sp macro="" textlink="">
      <xdr:nvSpPr>
        <xdr:cNvPr id="5198" name="Rectangle 8">
          <a:extLst>
            <a:ext uri="{FF2B5EF4-FFF2-40B4-BE49-F238E27FC236}">
              <a16:creationId xmlns:a16="http://schemas.microsoft.com/office/drawing/2014/main" id="{D49D1533-8077-43B8-8FDA-04A3BCFC493E}"/>
            </a:ext>
          </a:extLst>
        </xdr:cNvPr>
        <xdr:cNvSpPr>
          <a:spLocks noChangeArrowheads="1"/>
        </xdr:cNvSpPr>
      </xdr:nvSpPr>
      <xdr:spPr bwMode="auto">
        <a:xfrm>
          <a:off x="12763500" y="0"/>
          <a:ext cx="60007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4667250</xdr:colOff>
      <xdr:row>0</xdr:row>
      <xdr:rowOff>0</xdr:rowOff>
    </xdr:from>
    <xdr:to>
      <xdr:col>3</xdr:col>
      <xdr:colOff>38100</xdr:colOff>
      <xdr:row>1</xdr:row>
      <xdr:rowOff>38100</xdr:rowOff>
    </xdr:to>
    <xdr:sp macro="" textlink="">
      <xdr:nvSpPr>
        <xdr:cNvPr id="5200" name="Rectangle 9">
          <a:extLst>
            <a:ext uri="{FF2B5EF4-FFF2-40B4-BE49-F238E27FC236}">
              <a16:creationId xmlns:a16="http://schemas.microsoft.com/office/drawing/2014/main" id="{46F820BA-02E2-4AB6-AAB0-440C0825FF86}"/>
            </a:ext>
          </a:extLst>
        </xdr:cNvPr>
        <xdr:cNvSpPr>
          <a:spLocks noChangeArrowheads="1"/>
        </xdr:cNvSpPr>
      </xdr:nvSpPr>
      <xdr:spPr bwMode="auto">
        <a:xfrm>
          <a:off x="5114925" y="0"/>
          <a:ext cx="93345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28575</xdr:colOff>
      <xdr:row>4</xdr:row>
      <xdr:rowOff>276225</xdr:rowOff>
    </xdr:from>
    <xdr:to>
      <xdr:col>7</xdr:col>
      <xdr:colOff>47625</xdr:colOff>
      <xdr:row>65</xdr:row>
      <xdr:rowOff>38100</xdr:rowOff>
    </xdr:to>
    <xdr:sp macro="" textlink="">
      <xdr:nvSpPr>
        <xdr:cNvPr id="5201" name="Rectangle 8">
          <a:extLst>
            <a:ext uri="{FF2B5EF4-FFF2-40B4-BE49-F238E27FC236}">
              <a16:creationId xmlns:a16="http://schemas.microsoft.com/office/drawing/2014/main" id="{9105CE8D-86B4-4135-AE97-BACA0C92BAB0}"/>
            </a:ext>
          </a:extLst>
        </xdr:cNvPr>
        <xdr:cNvSpPr>
          <a:spLocks noChangeArrowheads="1"/>
        </xdr:cNvSpPr>
      </xdr:nvSpPr>
      <xdr:spPr bwMode="auto">
        <a:xfrm>
          <a:off x="10934700" y="1352550"/>
          <a:ext cx="1238250" cy="1557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4676775</xdr:colOff>
      <xdr:row>0</xdr:row>
      <xdr:rowOff>0</xdr:rowOff>
    </xdr:from>
    <xdr:to>
      <xdr:col>3</xdr:col>
      <xdr:colOff>28575</xdr:colOff>
      <xdr:row>1</xdr:row>
      <xdr:rowOff>9525</xdr:rowOff>
    </xdr:to>
    <xdr:sp macro="" textlink="">
      <xdr:nvSpPr>
        <xdr:cNvPr id="73730" name="Rectangle 4">
          <a:extLst>
            <a:ext uri="{FF2B5EF4-FFF2-40B4-BE49-F238E27FC236}">
              <a16:creationId xmlns:a16="http://schemas.microsoft.com/office/drawing/2014/main" id="{94D6A003-0211-48D0-B6C9-734CC84F7622}"/>
            </a:ext>
          </a:extLst>
        </xdr:cNvPr>
        <xdr:cNvSpPr>
          <a:spLocks noChangeArrowheads="1"/>
        </xdr:cNvSpPr>
      </xdr:nvSpPr>
      <xdr:spPr bwMode="auto">
        <a:xfrm>
          <a:off x="5124450" y="0"/>
          <a:ext cx="914400"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38100</xdr:colOff>
      <xdr:row>16</xdr:row>
      <xdr:rowOff>28575</xdr:rowOff>
    </xdr:from>
    <xdr:to>
      <xdr:col>4</xdr:col>
      <xdr:colOff>3981450</xdr:colOff>
      <xdr:row>31</xdr:row>
      <xdr:rowOff>28575</xdr:rowOff>
    </xdr:to>
    <xdr:sp macro="" textlink="" fLocksText="0">
      <xdr:nvSpPr>
        <xdr:cNvPr id="73731" name="Text Box 7">
          <a:extLst>
            <a:ext uri="{FF2B5EF4-FFF2-40B4-BE49-F238E27FC236}">
              <a16:creationId xmlns:a16="http://schemas.microsoft.com/office/drawing/2014/main" id="{17CE22E5-A844-4EC9-850B-45DA199F88DF}"/>
            </a:ext>
          </a:extLst>
        </xdr:cNvPr>
        <xdr:cNvSpPr txBox="1">
          <a:spLocks noChangeArrowheads="1"/>
        </xdr:cNvSpPr>
      </xdr:nvSpPr>
      <xdr:spPr bwMode="auto">
        <a:xfrm>
          <a:off x="485775" y="4505325"/>
          <a:ext cx="10353675" cy="2428875"/>
        </a:xfrm>
        <a:prstGeom prst="rect">
          <a:avLst/>
        </a:prstGeom>
        <a:solidFill>
          <a:srgbClr val="FFFFFF"/>
        </a:solidFill>
        <a:ln w="38100" cmpd="dbl">
          <a:solidFill>
            <a:srgbClr val="000000"/>
          </a:solidFill>
          <a:miter lim="800000"/>
          <a:headEnd/>
          <a:tailEnd/>
        </a:ln>
      </xdr:spPr>
    </xdr:sp>
    <xdr:clientData fLocksWithSheet="0"/>
  </xdr:twoCellAnchor>
  <xdr:twoCellAnchor>
    <xdr:from>
      <xdr:col>5</xdr:col>
      <xdr:colOff>47625</xdr:colOff>
      <xdr:row>3</xdr:row>
      <xdr:rowOff>333375</xdr:rowOff>
    </xdr:from>
    <xdr:to>
      <xdr:col>7</xdr:col>
      <xdr:colOff>57150</xdr:colOff>
      <xdr:row>14</xdr:row>
      <xdr:rowOff>66675</xdr:rowOff>
    </xdr:to>
    <xdr:sp macro="" textlink="">
      <xdr:nvSpPr>
        <xdr:cNvPr id="73734" name="Rectangle 4">
          <a:extLst>
            <a:ext uri="{FF2B5EF4-FFF2-40B4-BE49-F238E27FC236}">
              <a16:creationId xmlns:a16="http://schemas.microsoft.com/office/drawing/2014/main" id="{91BC1443-F64A-4430-A087-C325211CF8AA}"/>
            </a:ext>
          </a:extLst>
        </xdr:cNvPr>
        <xdr:cNvSpPr>
          <a:spLocks noChangeArrowheads="1"/>
        </xdr:cNvSpPr>
      </xdr:nvSpPr>
      <xdr:spPr bwMode="auto">
        <a:xfrm>
          <a:off x="10953750" y="1028700"/>
          <a:ext cx="1228725" cy="3162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0</xdr:row>
      <xdr:rowOff>0</xdr:rowOff>
    </xdr:from>
    <xdr:to>
      <xdr:col>8</xdr:col>
      <xdr:colOff>600075</xdr:colOff>
      <xdr:row>4</xdr:row>
      <xdr:rowOff>0</xdr:rowOff>
    </xdr:to>
    <xdr:sp macro="" textlink="">
      <xdr:nvSpPr>
        <xdr:cNvPr id="73737" name="Rectangle 8">
          <a:extLst>
            <a:ext uri="{FF2B5EF4-FFF2-40B4-BE49-F238E27FC236}">
              <a16:creationId xmlns:a16="http://schemas.microsoft.com/office/drawing/2014/main" id="{1D2B4087-0E26-4B89-8B11-A985D8611720}"/>
            </a:ext>
          </a:extLst>
        </xdr:cNvPr>
        <xdr:cNvSpPr>
          <a:spLocks noChangeArrowheads="1"/>
        </xdr:cNvSpPr>
      </xdr:nvSpPr>
      <xdr:spPr bwMode="auto">
        <a:xfrm>
          <a:off x="12734925" y="0"/>
          <a:ext cx="60007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4676775</xdr:colOff>
      <xdr:row>0</xdr:row>
      <xdr:rowOff>0</xdr:rowOff>
    </xdr:from>
    <xdr:to>
      <xdr:col>3</xdr:col>
      <xdr:colOff>38100</xdr:colOff>
      <xdr:row>1</xdr:row>
      <xdr:rowOff>9525</xdr:rowOff>
    </xdr:to>
    <xdr:sp macro="" textlink="">
      <xdr:nvSpPr>
        <xdr:cNvPr id="70658" name="Rectangle 4">
          <a:extLst>
            <a:ext uri="{FF2B5EF4-FFF2-40B4-BE49-F238E27FC236}">
              <a16:creationId xmlns:a16="http://schemas.microsoft.com/office/drawing/2014/main" id="{3E010E15-70C6-4358-AEB3-A92F9B1615F5}"/>
            </a:ext>
          </a:extLst>
        </xdr:cNvPr>
        <xdr:cNvSpPr>
          <a:spLocks noChangeArrowheads="1"/>
        </xdr:cNvSpPr>
      </xdr:nvSpPr>
      <xdr:spPr bwMode="auto">
        <a:xfrm>
          <a:off x="5124450" y="0"/>
          <a:ext cx="923925"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10</xdr:row>
      <xdr:rowOff>38100</xdr:rowOff>
    </xdr:from>
    <xdr:to>
      <xdr:col>4</xdr:col>
      <xdr:colOff>4019550</xdr:colOff>
      <xdr:row>35</xdr:row>
      <xdr:rowOff>28575</xdr:rowOff>
    </xdr:to>
    <xdr:sp macro="" textlink="" fLocksText="0">
      <xdr:nvSpPr>
        <xdr:cNvPr id="70659" name="Text Box 7">
          <a:extLst>
            <a:ext uri="{FF2B5EF4-FFF2-40B4-BE49-F238E27FC236}">
              <a16:creationId xmlns:a16="http://schemas.microsoft.com/office/drawing/2014/main" id="{9E5AB7E2-B09D-463A-A4C7-EDEE1B1480B2}"/>
            </a:ext>
          </a:extLst>
        </xdr:cNvPr>
        <xdr:cNvSpPr txBox="1">
          <a:spLocks noChangeArrowheads="1"/>
        </xdr:cNvSpPr>
      </xdr:nvSpPr>
      <xdr:spPr bwMode="auto">
        <a:xfrm>
          <a:off x="495300" y="2800350"/>
          <a:ext cx="10382250" cy="403860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0</xdr:colOff>
      <xdr:row>0</xdr:row>
      <xdr:rowOff>0</xdr:rowOff>
    </xdr:from>
    <xdr:to>
      <xdr:col>8</xdr:col>
      <xdr:colOff>600075</xdr:colOff>
      <xdr:row>3</xdr:row>
      <xdr:rowOff>428625</xdr:rowOff>
    </xdr:to>
    <xdr:sp macro="" textlink="">
      <xdr:nvSpPr>
        <xdr:cNvPr id="70662" name="Rectangle 8">
          <a:extLst>
            <a:ext uri="{FF2B5EF4-FFF2-40B4-BE49-F238E27FC236}">
              <a16:creationId xmlns:a16="http://schemas.microsoft.com/office/drawing/2014/main" id="{847A0686-5AB4-4F9D-90EE-59C5E66F7E65}"/>
            </a:ext>
          </a:extLst>
        </xdr:cNvPr>
        <xdr:cNvSpPr>
          <a:spLocks noChangeArrowheads="1"/>
        </xdr:cNvSpPr>
      </xdr:nvSpPr>
      <xdr:spPr bwMode="auto">
        <a:xfrm>
          <a:off x="12734925" y="0"/>
          <a:ext cx="60007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3</xdr:row>
      <xdr:rowOff>352425</xdr:rowOff>
    </xdr:from>
    <xdr:to>
      <xdr:col>7</xdr:col>
      <xdr:colOff>9525</xdr:colOff>
      <xdr:row>8</xdr:row>
      <xdr:rowOff>28575</xdr:rowOff>
    </xdr:to>
    <xdr:sp macro="" textlink="">
      <xdr:nvSpPr>
        <xdr:cNvPr id="70664" name="Rectangle 8">
          <a:extLst>
            <a:ext uri="{FF2B5EF4-FFF2-40B4-BE49-F238E27FC236}">
              <a16:creationId xmlns:a16="http://schemas.microsoft.com/office/drawing/2014/main" id="{5C6F0AD1-05F2-47CE-B91F-7D1C5D36EA2B}"/>
            </a:ext>
          </a:extLst>
        </xdr:cNvPr>
        <xdr:cNvSpPr>
          <a:spLocks noChangeArrowheads="1"/>
        </xdr:cNvSpPr>
      </xdr:nvSpPr>
      <xdr:spPr bwMode="auto">
        <a:xfrm>
          <a:off x="10944225" y="1047750"/>
          <a:ext cx="1190625" cy="1390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28575</xdr:colOff>
      <xdr:row>4</xdr:row>
      <xdr:rowOff>114300</xdr:rowOff>
    </xdr:from>
    <xdr:to>
      <xdr:col>7</xdr:col>
      <xdr:colOff>85725</xdr:colOff>
      <xdr:row>40</xdr:row>
      <xdr:rowOff>38100</xdr:rowOff>
    </xdr:to>
    <xdr:sp macro="" textlink="">
      <xdr:nvSpPr>
        <xdr:cNvPr id="68610" name="Rectangle 4">
          <a:extLst>
            <a:ext uri="{FF2B5EF4-FFF2-40B4-BE49-F238E27FC236}">
              <a16:creationId xmlns:a16="http://schemas.microsoft.com/office/drawing/2014/main" id="{03EA6DCD-1BA9-4E84-BC44-1548B93B4374}"/>
            </a:ext>
          </a:extLst>
        </xdr:cNvPr>
        <xdr:cNvSpPr>
          <a:spLocks noChangeArrowheads="1"/>
        </xdr:cNvSpPr>
      </xdr:nvSpPr>
      <xdr:spPr bwMode="auto">
        <a:xfrm>
          <a:off x="10934700" y="1190625"/>
          <a:ext cx="1276350" cy="8277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42</xdr:row>
      <xdr:rowOff>0</xdr:rowOff>
    </xdr:from>
    <xdr:to>
      <xdr:col>4</xdr:col>
      <xdr:colOff>3971925</xdr:colOff>
      <xdr:row>61</xdr:row>
      <xdr:rowOff>66675</xdr:rowOff>
    </xdr:to>
    <xdr:sp macro="" textlink="" fLocksText="0">
      <xdr:nvSpPr>
        <xdr:cNvPr id="68611" name="Text Box 7">
          <a:extLst>
            <a:ext uri="{FF2B5EF4-FFF2-40B4-BE49-F238E27FC236}">
              <a16:creationId xmlns:a16="http://schemas.microsoft.com/office/drawing/2014/main" id="{AD108A6F-B2C1-40F8-B362-C2777F061AF6}"/>
            </a:ext>
          </a:extLst>
        </xdr:cNvPr>
        <xdr:cNvSpPr txBox="1">
          <a:spLocks noChangeArrowheads="1"/>
        </xdr:cNvSpPr>
      </xdr:nvSpPr>
      <xdr:spPr bwMode="auto">
        <a:xfrm>
          <a:off x="447675" y="9877425"/>
          <a:ext cx="10382250" cy="3143250"/>
        </a:xfrm>
        <a:prstGeom prst="rect">
          <a:avLst/>
        </a:prstGeom>
        <a:solidFill>
          <a:srgbClr val="FFFFFF"/>
        </a:solidFill>
        <a:ln w="38100" cmpd="dbl">
          <a:solidFill>
            <a:srgbClr val="000000"/>
          </a:solidFill>
          <a:miter lim="800000"/>
          <a:headEnd/>
          <a:tailEnd/>
        </a:ln>
      </xdr:spPr>
    </xdr:sp>
    <xdr:clientData fLocksWithSheet="0"/>
  </xdr:twoCellAnchor>
  <xdr:twoCellAnchor>
    <xdr:from>
      <xdr:col>1</xdr:col>
      <xdr:colOff>4657725</xdr:colOff>
      <xdr:row>0</xdr:row>
      <xdr:rowOff>0</xdr:rowOff>
    </xdr:from>
    <xdr:to>
      <xdr:col>3</xdr:col>
      <xdr:colOff>28575</xdr:colOff>
      <xdr:row>1</xdr:row>
      <xdr:rowOff>19050</xdr:rowOff>
    </xdr:to>
    <xdr:sp macro="" textlink="">
      <xdr:nvSpPr>
        <xdr:cNvPr id="68613" name="Rectangle 4">
          <a:extLst>
            <a:ext uri="{FF2B5EF4-FFF2-40B4-BE49-F238E27FC236}">
              <a16:creationId xmlns:a16="http://schemas.microsoft.com/office/drawing/2014/main" id="{1D9B35BE-EA1E-4229-BAC6-03A09FDF7975}"/>
            </a:ext>
          </a:extLst>
        </xdr:cNvPr>
        <xdr:cNvSpPr>
          <a:spLocks noChangeArrowheads="1"/>
        </xdr:cNvSpPr>
      </xdr:nvSpPr>
      <xdr:spPr bwMode="auto">
        <a:xfrm>
          <a:off x="5105400" y="0"/>
          <a:ext cx="933450"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200025</xdr:colOff>
      <xdr:row>82</xdr:row>
      <xdr:rowOff>123825</xdr:rowOff>
    </xdr:from>
    <xdr:to>
      <xdr:col>5</xdr:col>
      <xdr:colOff>190500</xdr:colOff>
      <xdr:row>119</xdr:row>
      <xdr:rowOff>95250</xdr:rowOff>
    </xdr:to>
    <xdr:sp macro="" textlink="">
      <xdr:nvSpPr>
        <xdr:cNvPr id="68614" name="Text Box 11">
          <a:extLst>
            <a:ext uri="{FF2B5EF4-FFF2-40B4-BE49-F238E27FC236}">
              <a16:creationId xmlns:a16="http://schemas.microsoft.com/office/drawing/2014/main" id="{6E2ED07F-8B26-476E-A30C-7D046630394F}"/>
            </a:ext>
          </a:extLst>
        </xdr:cNvPr>
        <xdr:cNvSpPr txBox="1">
          <a:spLocks noChangeArrowheads="1"/>
        </xdr:cNvSpPr>
      </xdr:nvSpPr>
      <xdr:spPr bwMode="auto">
        <a:xfrm>
          <a:off x="647700" y="16478250"/>
          <a:ext cx="10448925" cy="596265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0</xdr:colOff>
      <xdr:row>0</xdr:row>
      <xdr:rowOff>0</xdr:rowOff>
    </xdr:from>
    <xdr:to>
      <xdr:col>8</xdr:col>
      <xdr:colOff>600075</xdr:colOff>
      <xdr:row>3</xdr:row>
      <xdr:rowOff>428625</xdr:rowOff>
    </xdr:to>
    <xdr:sp macro="" textlink="">
      <xdr:nvSpPr>
        <xdr:cNvPr id="68618" name="Rectangle 8">
          <a:extLst>
            <a:ext uri="{FF2B5EF4-FFF2-40B4-BE49-F238E27FC236}">
              <a16:creationId xmlns:a16="http://schemas.microsoft.com/office/drawing/2014/main" id="{386D4608-EEC9-494F-AA4A-92F43BE09FA4}"/>
            </a:ext>
          </a:extLst>
        </xdr:cNvPr>
        <xdr:cNvSpPr>
          <a:spLocks noChangeArrowheads="1"/>
        </xdr:cNvSpPr>
      </xdr:nvSpPr>
      <xdr:spPr bwMode="auto">
        <a:xfrm>
          <a:off x="12734925" y="0"/>
          <a:ext cx="60007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11.xml"/><Relationship Id="rId4"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drawing" Target="../drawings/drawing12.xml"/><Relationship Id="rId4"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6.x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43"/>
  <sheetViews>
    <sheetView tabSelected="1" zoomScaleNormal="100" workbookViewId="0">
      <selection activeCell="A47" sqref="A47"/>
    </sheetView>
  </sheetViews>
  <sheetFormatPr defaultRowHeight="12.75" x14ac:dyDescent="0.2"/>
  <cols>
    <col min="1" max="1" width="112.42578125" style="1" customWidth="1"/>
    <col min="2" max="16384" width="9.140625" style="1"/>
  </cols>
  <sheetData>
    <row r="21" spans="1:1" ht="24.75" x14ac:dyDescent="0.2">
      <c r="A21" s="114" t="str">
        <f>Language!B4</f>
        <v>Laboratory Assessment Tool</v>
      </c>
    </row>
    <row r="25" spans="1:1" ht="22.5" x14ac:dyDescent="0.2">
      <c r="A25" s="136" t="str">
        <f>Language!B5</f>
        <v>Annex 1: Laboratory Assessment Tool / System Questionnaire</v>
      </c>
    </row>
    <row r="38" spans="1:1" x14ac:dyDescent="0.2">
      <c r="A38" s="137" t="s">
        <v>483</v>
      </c>
    </row>
    <row r="39" spans="1:1" x14ac:dyDescent="0.2">
      <c r="A39" s="137"/>
    </row>
    <row r="40" spans="1:1" x14ac:dyDescent="0.2">
      <c r="A40" s="138" t="s">
        <v>74</v>
      </c>
    </row>
    <row r="41" spans="1:1" x14ac:dyDescent="0.2">
      <c r="A41" s="137"/>
    </row>
    <row r="42" spans="1:1" ht="141.75" customHeight="1" x14ac:dyDescent="0.2">
      <c r="A42" s="138" t="s">
        <v>523</v>
      </c>
    </row>
    <row r="43" spans="1:1" x14ac:dyDescent="0.2">
      <c r="A43" s="138"/>
    </row>
  </sheetData>
  <sheetProtection sheet="1" objects="1" scenarios="1"/>
  <customSheetViews>
    <customSheetView guid="{BFD77DF1-17A5-40AC-A150-BAD5EDFED2E6}">
      <pageMargins left="0.75" right="0.75" top="1" bottom="1" header="0.5" footer="0.5"/>
      <pageSetup orientation="portrait" horizontalDpi="4294967294" verticalDpi="4294967294" r:id="rId1"/>
      <headerFooter alignWithMargins="0">
        <oddHeader>&amp;R&amp;"Arial,Italic"WORKING DOCUMENT - NOT FOR DISTRIBUTION</oddHeader>
      </headerFooter>
    </customSheetView>
    <customSheetView guid="{23DA5D3A-4679-4994-BD8C-1AB36D9448B2}" showRuler="0">
      <selection sqref="A1:IV65536"/>
      <pageMargins left="0.75" right="0.75" top="1" bottom="1" header="0.5" footer="0.5"/>
      <pageSetup orientation="portrait" horizontalDpi="4294967294" verticalDpi="4294967294" r:id="rId2"/>
      <headerFooter alignWithMargins="0">
        <oddHeader>&amp;R&amp;"Arial,Italic"WORKING DOCUMENT - NOT FOR DISTRIBUTION</oddHeader>
      </headerFooter>
    </customSheetView>
    <customSheetView guid="{4BDEC9B1-1482-4ED3-B3FB-6501D345B801}" showRuler="0">
      <selection activeCell="D25" sqref="D25"/>
      <pageMargins left="0.75" right="0.75" top="1" bottom="1" header="0.5" footer="0.5"/>
      <pageSetup orientation="portrait" horizontalDpi="4294967294" verticalDpi="4294967294" r:id="rId3"/>
      <headerFooter alignWithMargins="0">
        <oddHeader>&amp;R&amp;"Arial,Italic"WORKING DOCUMENT - NOT FOR DISTRIBUTION</oddHeader>
      </headerFooter>
    </customSheetView>
  </customSheetViews>
  <phoneticPr fontId="1" type="noConversion"/>
  <pageMargins left="0.74803149606299213" right="0.74803149606299213" top="0.98425196850393704" bottom="0.98425196850393704" header="0.51181102362204722" footer="0.51181102362204722"/>
  <pageSetup paperSize="9" orientation="portrait" horizontalDpi="4294967294" verticalDpi="4294967294" r:id="rId4"/>
  <headerFooter alignWithMargins="0">
    <oddHeader>&amp;R&amp;9WHO/HSE/GCR/LYO/2012.2</oddHead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33"/>
  <sheetViews>
    <sheetView zoomScaleNormal="100" workbookViewId="0">
      <selection activeCell="B3" sqref="B3"/>
    </sheetView>
  </sheetViews>
  <sheetFormatPr defaultRowHeight="12.75" x14ac:dyDescent="0.2"/>
  <cols>
    <col min="1" max="1" width="6.7109375" style="20" customWidth="1"/>
    <col min="2" max="2" width="70.7109375" style="11" customWidth="1"/>
    <col min="3" max="4" width="12.7109375" style="20" customWidth="1"/>
    <col min="5" max="5" width="60.7109375" style="10" customWidth="1"/>
    <col min="6" max="7" width="9.140625" style="22"/>
    <col min="8" max="16384" width="9.140625" style="11"/>
  </cols>
  <sheetData>
    <row r="1" spans="1:9" ht="24.75" x14ac:dyDescent="0.2">
      <c r="A1" s="39" t="s">
        <v>218</v>
      </c>
      <c r="B1" s="39" t="str">
        <f>Language!B232</f>
        <v>Biorisk management</v>
      </c>
      <c r="C1" s="16" t="str">
        <f>IF(COUNT(G5:G31)=0," ",AVERAGE(G5:G31))</f>
        <v xml:space="preserve"> </v>
      </c>
      <c r="D1" s="17"/>
      <c r="E1" s="18"/>
      <c r="I1" s="21">
        <v>1</v>
      </c>
    </row>
    <row r="2" spans="1:9" s="84" customFormat="1" ht="15" x14ac:dyDescent="0.2">
      <c r="A2" s="80"/>
      <c r="B2" s="42" t="str">
        <f>Language!B11</f>
        <v>Possible answers (unless otherwise advised): 1.Yes; 2.Partial; 3.No; 4.Non applicable</v>
      </c>
      <c r="C2" s="81"/>
      <c r="D2" s="81"/>
      <c r="E2" s="82"/>
      <c r="F2" s="83"/>
      <c r="G2" s="83"/>
      <c r="I2" s="45">
        <v>2</v>
      </c>
    </row>
    <row r="3" spans="1:9" s="84" customFormat="1" ht="15" x14ac:dyDescent="0.2">
      <c r="A3" s="80"/>
      <c r="B3" s="85"/>
      <c r="C3" s="81"/>
      <c r="D3" s="81"/>
      <c r="E3" s="82"/>
      <c r="F3" s="83"/>
      <c r="G3" s="83"/>
      <c r="I3" s="45">
        <v>3</v>
      </c>
    </row>
    <row r="4" spans="1:9" s="84" customFormat="1" ht="30" x14ac:dyDescent="0.2">
      <c r="A4" s="43"/>
      <c r="C4" s="45" t="str">
        <f>Language!B12</f>
        <v>Documents to be collected</v>
      </c>
      <c r="D4" s="45" t="str">
        <f>Language!B13</f>
        <v>1; 2; 3; 4</v>
      </c>
      <c r="E4" s="45" t="str">
        <f>Language!B14</f>
        <v>Provide here the answer to the open question/s and/or insert any additional information</v>
      </c>
      <c r="F4" s="83"/>
      <c r="G4" s="83"/>
      <c r="I4" s="45">
        <v>4</v>
      </c>
    </row>
    <row r="5" spans="1:9" s="84" customFormat="1" ht="30" x14ac:dyDescent="0.2">
      <c r="A5" s="86" t="s">
        <v>306</v>
      </c>
      <c r="B5" s="40" t="str">
        <f>Language!B233</f>
        <v>Does the relevant ministry have a dedicated unit in charge of biosafety/biosecurity at national level?</v>
      </c>
      <c r="C5" s="77"/>
      <c r="D5" s="48"/>
      <c r="E5" s="89"/>
      <c r="F5" s="68" t="str">
        <f>IF(D5=1,1,IF(D5=3,0,IF(D5=2,0.5," ")))</f>
        <v xml:space="preserve"> </v>
      </c>
      <c r="G5" s="68" t="str">
        <f>F5</f>
        <v xml:space="preserve"> </v>
      </c>
    </row>
    <row r="6" spans="1:9" s="84" customFormat="1" ht="15" x14ac:dyDescent="0.2">
      <c r="A6" s="86" t="s">
        <v>307</v>
      </c>
      <c r="B6" s="72" t="str">
        <f>Language!B234</f>
        <v>If yes, name and contact details of the unit/responsible person/s</v>
      </c>
      <c r="C6" s="77" t="s">
        <v>98</v>
      </c>
      <c r="D6" s="71"/>
      <c r="E6" s="89"/>
      <c r="F6" s="68"/>
      <c r="G6" s="68"/>
    </row>
    <row r="7" spans="1:9" s="84" customFormat="1" ht="30" x14ac:dyDescent="0.2">
      <c r="A7" s="86" t="s">
        <v>308</v>
      </c>
      <c r="B7" s="40" t="str">
        <f>Language!B235</f>
        <v>Have biological risks and pathogens been identified, classified and listed at the national level?</v>
      </c>
      <c r="C7" s="77" t="s">
        <v>98</v>
      </c>
      <c r="D7" s="48"/>
      <c r="E7" s="89"/>
      <c r="F7" s="68" t="str">
        <f t="shared" ref="F7:F31" si="0">IF(D7=1,1,IF(D7=3,0,IF(D7=2,0.5," ")))</f>
        <v xml:space="preserve"> </v>
      </c>
      <c r="G7" s="68" t="str">
        <f t="shared" ref="G7:G31" si="1">F7</f>
        <v xml:space="preserve"> </v>
      </c>
    </row>
    <row r="8" spans="1:9" s="84" customFormat="1" ht="30" x14ac:dyDescent="0.2">
      <c r="A8" s="86" t="s">
        <v>309</v>
      </c>
      <c r="B8" s="40" t="str">
        <f>Language!B236</f>
        <v xml:space="preserve">Does a national up-to-date legislation define minimal biosafety levels, measures or requirements for operation?  </v>
      </c>
      <c r="C8" s="77"/>
      <c r="D8" s="48"/>
      <c r="E8" s="89"/>
      <c r="F8" s="68" t="str">
        <f t="shared" si="0"/>
        <v xml:space="preserve"> </v>
      </c>
      <c r="G8" s="68" t="str">
        <f t="shared" si="1"/>
        <v xml:space="preserve"> </v>
      </c>
    </row>
    <row r="9" spans="1:9" s="84" customFormat="1" ht="15" x14ac:dyDescent="0.2">
      <c r="A9" s="86" t="s">
        <v>411</v>
      </c>
      <c r="B9" s="72" t="str">
        <f>Language!B237</f>
        <v>If yes, please describe them shortly and provide relevant documentation</v>
      </c>
      <c r="C9" s="77" t="s">
        <v>98</v>
      </c>
      <c r="D9" s="71"/>
      <c r="E9" s="89"/>
      <c r="F9" s="68"/>
      <c r="G9" s="68"/>
    </row>
    <row r="10" spans="1:9" s="84" customFormat="1" ht="15" x14ac:dyDescent="0.2">
      <c r="A10" s="86" t="s">
        <v>412</v>
      </c>
      <c r="B10" s="40" t="str">
        <f>Language!B238</f>
        <v>Are specific policy or regulation for waste management and disposal available?</v>
      </c>
      <c r="C10" s="77"/>
      <c r="D10" s="48"/>
      <c r="E10" s="89"/>
      <c r="F10" s="68" t="str">
        <f t="shared" si="0"/>
        <v xml:space="preserve"> </v>
      </c>
      <c r="G10" s="68" t="str">
        <f t="shared" si="1"/>
        <v xml:space="preserve"> </v>
      </c>
    </row>
    <row r="11" spans="1:9" s="84" customFormat="1" ht="15" x14ac:dyDescent="0.2">
      <c r="A11" s="86" t="s">
        <v>413</v>
      </c>
      <c r="B11" s="72" t="str">
        <f>Language!B239</f>
        <v>If yes, please describe them shortly and provide relevant documentation</v>
      </c>
      <c r="C11" s="77" t="s">
        <v>98</v>
      </c>
      <c r="D11" s="71"/>
      <c r="E11" s="89"/>
      <c r="F11" s="68"/>
      <c r="G11" s="68"/>
    </row>
    <row r="12" spans="1:9" s="84" customFormat="1" ht="30" x14ac:dyDescent="0.2">
      <c r="A12" s="86" t="s">
        <v>414</v>
      </c>
      <c r="B12" s="40" t="str">
        <f>Language!B240</f>
        <v xml:space="preserve">Are inspections of laboratories performed by national authorities to evaluate compliance with biosafety requirement? </v>
      </c>
      <c r="C12" s="77"/>
      <c r="D12" s="48"/>
      <c r="E12" s="89"/>
      <c r="F12" s="68" t="str">
        <f t="shared" si="0"/>
        <v xml:space="preserve"> </v>
      </c>
      <c r="G12" s="68" t="str">
        <f t="shared" si="1"/>
        <v xml:space="preserve"> </v>
      </c>
    </row>
    <row r="13" spans="1:9" s="84" customFormat="1" ht="30" x14ac:dyDescent="0.2">
      <c r="A13" s="86" t="s">
        <v>415</v>
      </c>
      <c r="B13" s="40" t="str">
        <f>Language!B241</f>
        <v>Does the country have functional BSL-3 laboratories to deal with highly dangerous pathogens?</v>
      </c>
      <c r="C13" s="77"/>
      <c r="D13" s="48"/>
      <c r="E13" s="89"/>
      <c r="F13" s="68" t="str">
        <f t="shared" si="0"/>
        <v xml:space="preserve"> </v>
      </c>
      <c r="G13" s="68" t="str">
        <f t="shared" si="1"/>
        <v xml:space="preserve"> </v>
      </c>
    </row>
    <row r="14" spans="1:9" s="84" customFormat="1" ht="15" x14ac:dyDescent="0.2">
      <c r="A14" s="86" t="s">
        <v>416</v>
      </c>
      <c r="B14" s="72" t="str">
        <f>Language!B242</f>
        <v>If yes, number of functional BSL-3 laboratories:</v>
      </c>
      <c r="C14" s="77"/>
      <c r="D14" s="71"/>
      <c r="E14" s="89"/>
      <c r="F14" s="68"/>
      <c r="G14" s="68"/>
    </row>
    <row r="15" spans="1:9" s="84" customFormat="1" ht="15" x14ac:dyDescent="0.2">
      <c r="A15" s="86" t="s">
        <v>417</v>
      </c>
      <c r="B15" s="72" t="str">
        <f>Language!B243</f>
        <v>Please also provide the number of functional BSL-4 laboratories:</v>
      </c>
      <c r="C15" s="77"/>
      <c r="D15" s="71"/>
      <c r="E15" s="89"/>
      <c r="F15" s="68"/>
      <c r="G15" s="68"/>
    </row>
    <row r="16" spans="1:9" s="84" customFormat="1" ht="15" x14ac:dyDescent="0.2">
      <c r="A16" s="86" t="s">
        <v>418</v>
      </c>
      <c r="B16" s="40" t="str">
        <f>Language!B244</f>
        <v>Are the new facilities formally commisioned before opening?</v>
      </c>
      <c r="C16" s="77"/>
      <c r="D16" s="48"/>
      <c r="E16" s="89"/>
      <c r="F16" s="68" t="str">
        <f t="shared" si="0"/>
        <v xml:space="preserve"> </v>
      </c>
      <c r="G16" s="68" t="str">
        <f t="shared" si="1"/>
        <v xml:space="preserve"> </v>
      </c>
    </row>
    <row r="17" spans="1:7" s="84" customFormat="1" ht="15" x14ac:dyDescent="0.2">
      <c r="A17" s="86" t="s">
        <v>419</v>
      </c>
      <c r="B17" s="40" t="str">
        <f>Language!B245</f>
        <v>Can the biosafety cabinets (BSC) be certified by local certification bodies?</v>
      </c>
      <c r="C17" s="77"/>
      <c r="D17" s="48"/>
      <c r="E17" s="89"/>
      <c r="F17" s="68" t="str">
        <f t="shared" si="0"/>
        <v xml:space="preserve"> </v>
      </c>
      <c r="G17" s="68" t="str">
        <f t="shared" si="1"/>
        <v xml:space="preserve"> </v>
      </c>
    </row>
    <row r="18" spans="1:7" s="84" customFormat="1" ht="15" x14ac:dyDescent="0.2">
      <c r="A18" s="86" t="s">
        <v>420</v>
      </c>
      <c r="B18" s="40" t="str">
        <f>Language!B246</f>
        <v>Is there a specific national document for specimen packaging and transportation?</v>
      </c>
      <c r="C18" s="77" t="s">
        <v>98</v>
      </c>
      <c r="D18" s="48"/>
      <c r="E18" s="89"/>
      <c r="F18" s="68" t="str">
        <f t="shared" si="0"/>
        <v xml:space="preserve"> </v>
      </c>
      <c r="G18" s="68" t="str">
        <f t="shared" si="1"/>
        <v xml:space="preserve"> </v>
      </c>
    </row>
    <row r="19" spans="1:7" s="84" customFormat="1" ht="15" x14ac:dyDescent="0.2">
      <c r="A19" s="86" t="s">
        <v>421</v>
      </c>
      <c r="B19" s="40" t="str">
        <f>Language!B247</f>
        <v>If yes, is its application mandatory by law or decree?</v>
      </c>
      <c r="C19" s="77"/>
      <c r="D19" s="48"/>
      <c r="E19" s="89"/>
      <c r="F19" s="68" t="str">
        <f t="shared" si="0"/>
        <v xml:space="preserve"> </v>
      </c>
      <c r="G19" s="68" t="str">
        <f t="shared" si="1"/>
        <v xml:space="preserve"> </v>
      </c>
    </row>
    <row r="20" spans="1:7" s="84" customFormat="1" ht="30" x14ac:dyDescent="0.2">
      <c r="A20" s="86" t="s">
        <v>422</v>
      </c>
      <c r="B20" s="40" t="str">
        <f>Language!B248</f>
        <v>Are specific packages (like triple packages complying with P620 and P650 requirements) available?</v>
      </c>
      <c r="C20" s="77"/>
      <c r="D20" s="48"/>
      <c r="E20" s="89"/>
      <c r="F20" s="68" t="str">
        <f t="shared" si="0"/>
        <v xml:space="preserve"> </v>
      </c>
      <c r="G20" s="68" t="str">
        <f t="shared" si="1"/>
        <v xml:space="preserve"> </v>
      </c>
    </row>
    <row r="21" spans="1:7" s="84" customFormat="1" ht="30" x14ac:dyDescent="0.2">
      <c r="A21" s="86" t="s">
        <v>423</v>
      </c>
      <c r="B21" s="72" t="str">
        <f>Language!B249</f>
        <v>If yes, from which source/s? Local suppliers, foreign suppliers, external assistance (e.g. NGO, UN)</v>
      </c>
      <c r="C21" s="77"/>
      <c r="D21" s="71"/>
      <c r="E21" s="89"/>
      <c r="F21" s="68"/>
      <c r="G21" s="68"/>
    </row>
    <row r="22" spans="1:7" s="84" customFormat="1" ht="30" x14ac:dyDescent="0.2">
      <c r="A22" s="86" t="s">
        <v>424</v>
      </c>
      <c r="B22" s="40" t="str">
        <f>Language!B250</f>
        <v>Are national regulations in place and up-to-date for the transport of infectious substances (Categories A and B)?</v>
      </c>
      <c r="C22" s="77" t="s">
        <v>98</v>
      </c>
      <c r="D22" s="48"/>
      <c r="E22" s="89"/>
      <c r="F22" s="68" t="str">
        <f t="shared" si="0"/>
        <v xml:space="preserve"> </v>
      </c>
      <c r="G22" s="68" t="str">
        <f t="shared" si="1"/>
        <v xml:space="preserve"> </v>
      </c>
    </row>
    <row r="23" spans="1:7" s="84" customFormat="1" ht="30" x14ac:dyDescent="0.2">
      <c r="A23" s="86" t="s">
        <v>425</v>
      </c>
      <c r="B23" s="40" t="str">
        <f>Language!B251</f>
        <v xml:space="preserve">Do local carriers ensure the transport of infectious substances according to the national requirements? </v>
      </c>
      <c r="C23" s="77"/>
      <c r="D23" s="48"/>
      <c r="E23" s="89"/>
      <c r="F23" s="68" t="str">
        <f t="shared" si="0"/>
        <v xml:space="preserve"> </v>
      </c>
      <c r="G23" s="68" t="str">
        <f t="shared" si="1"/>
        <v xml:space="preserve"> </v>
      </c>
    </row>
    <row r="24" spans="1:7" s="84" customFormat="1" ht="30" x14ac:dyDescent="0.2">
      <c r="A24" s="86" t="s">
        <v>426</v>
      </c>
      <c r="B24" s="40" t="str">
        <f>Language!B252</f>
        <v>Are infectious substances (Categories A and B) imported or exported from/to other countries?</v>
      </c>
      <c r="C24" s="77"/>
      <c r="D24" s="48"/>
      <c r="E24" s="89"/>
      <c r="F24" s="68" t="str">
        <f t="shared" si="0"/>
        <v xml:space="preserve"> </v>
      </c>
      <c r="G24" s="68" t="str">
        <f t="shared" si="1"/>
        <v xml:space="preserve"> </v>
      </c>
    </row>
    <row r="25" spans="1:7" s="84" customFormat="1" ht="30" x14ac:dyDescent="0.2">
      <c r="A25" s="86" t="s">
        <v>427</v>
      </c>
      <c r="B25" s="40" t="str">
        <f>Language!B253</f>
        <v>Do central/reference laboratories have access to express courier service/s (e.g. DHL, FedEx, World Courier)?</v>
      </c>
      <c r="C25" s="77"/>
      <c r="D25" s="48"/>
      <c r="E25" s="89"/>
      <c r="F25" s="68" t="str">
        <f t="shared" si="0"/>
        <v xml:space="preserve"> </v>
      </c>
      <c r="G25" s="68" t="str">
        <f t="shared" si="1"/>
        <v xml:space="preserve"> </v>
      </c>
    </row>
    <row r="26" spans="1:7" s="84" customFormat="1" ht="30" x14ac:dyDescent="0.2">
      <c r="A26" s="86" t="s">
        <v>428</v>
      </c>
      <c r="B26" s="40" t="str">
        <f>Language!B254</f>
        <v>Do the people responsible for the shipment of specimens have access to training on infectious substance transport?</v>
      </c>
      <c r="C26" s="77"/>
      <c r="D26" s="48"/>
      <c r="E26" s="89"/>
      <c r="F26" s="68" t="str">
        <f t="shared" si="0"/>
        <v xml:space="preserve"> </v>
      </c>
      <c r="G26" s="68" t="str">
        <f t="shared" si="1"/>
        <v xml:space="preserve"> </v>
      </c>
    </row>
    <row r="27" spans="1:7" s="84" customFormat="1" ht="30" x14ac:dyDescent="0.2">
      <c r="A27" s="86" t="s">
        <v>429</v>
      </c>
      <c r="B27" s="40" t="str">
        <f>Language!B255</f>
        <v>If yes, are these trainings in line with United Nations regulations on the transport of infectious substances?</v>
      </c>
      <c r="C27" s="77"/>
      <c r="D27" s="48"/>
      <c r="E27" s="89"/>
      <c r="F27" s="68" t="str">
        <f t="shared" si="0"/>
        <v xml:space="preserve"> </v>
      </c>
      <c r="G27" s="68" t="str">
        <f t="shared" si="1"/>
        <v xml:space="preserve"> </v>
      </c>
    </row>
    <row r="28" spans="1:7" s="84" customFormat="1" ht="30" x14ac:dyDescent="0.2">
      <c r="A28" s="86" t="s">
        <v>430</v>
      </c>
      <c r="B28" s="40" t="str">
        <f>Language!B256</f>
        <v>Do laboratory staff have access to occupational/worker health services in all facilities?</v>
      </c>
      <c r="C28" s="77"/>
      <c r="D28" s="48"/>
      <c r="E28" s="89"/>
      <c r="F28" s="68" t="str">
        <f t="shared" si="0"/>
        <v xml:space="preserve"> </v>
      </c>
      <c r="G28" s="68" t="str">
        <f t="shared" si="1"/>
        <v xml:space="preserve"> </v>
      </c>
    </row>
    <row r="29" spans="1:7" s="84" customFormat="1" ht="30" x14ac:dyDescent="0.2">
      <c r="A29" s="86" t="s">
        <v>431</v>
      </c>
      <c r="B29" s="40" t="str">
        <f>Language!B257</f>
        <v>Is there a specific vaccination policy (pre-exposure prophylaxis) for laboratory workers (Hepatitis B and other relevant diseases)?</v>
      </c>
      <c r="C29" s="77" t="s">
        <v>98</v>
      </c>
      <c r="D29" s="48"/>
      <c r="E29" s="89"/>
      <c r="F29" s="68" t="str">
        <f t="shared" si="0"/>
        <v xml:space="preserve"> </v>
      </c>
      <c r="G29" s="68" t="str">
        <f t="shared" si="1"/>
        <v xml:space="preserve"> </v>
      </c>
    </row>
    <row r="30" spans="1:7" s="84" customFormat="1" ht="30" x14ac:dyDescent="0.2">
      <c r="A30" s="86" t="s">
        <v>432</v>
      </c>
      <c r="B30" s="40" t="str">
        <f>Language!B258</f>
        <v>Are vaccines that have been identified as mandatory provided to laboratory workers?</v>
      </c>
      <c r="C30" s="77"/>
      <c r="D30" s="48"/>
      <c r="E30" s="89"/>
      <c r="F30" s="68" t="str">
        <f t="shared" si="0"/>
        <v xml:space="preserve"> </v>
      </c>
      <c r="G30" s="68" t="str">
        <f t="shared" si="1"/>
        <v xml:space="preserve"> </v>
      </c>
    </row>
    <row r="31" spans="1:7" s="84" customFormat="1" ht="30" x14ac:dyDescent="0.2">
      <c r="A31" s="86" t="s">
        <v>433</v>
      </c>
      <c r="B31" s="40" t="str">
        <f>Language!B259</f>
        <v>Is post-exposure prophylaxis treatment provided to laboratory workers in all facilities?</v>
      </c>
      <c r="C31" s="77"/>
      <c r="D31" s="48"/>
      <c r="E31" s="89"/>
      <c r="F31" s="68" t="str">
        <f t="shared" si="0"/>
        <v xml:space="preserve"> </v>
      </c>
      <c r="G31" s="68" t="str">
        <f t="shared" si="1"/>
        <v xml:space="preserve"> </v>
      </c>
    </row>
    <row r="32" spans="1:7" x14ac:dyDescent="0.2">
      <c r="B32" s="12"/>
      <c r="C32" s="21"/>
      <c r="D32" s="21"/>
      <c r="E32" s="13"/>
    </row>
    <row r="33" spans="2:3" ht="22.5" x14ac:dyDescent="0.2">
      <c r="B33" s="135" t="str">
        <f>Language!B286</f>
        <v>Comments</v>
      </c>
      <c r="C33" s="79"/>
    </row>
  </sheetData>
  <sheetProtection sheet="1" objects="1" scenarios="1"/>
  <phoneticPr fontId="1" type="noConversion"/>
  <dataValidations count="1">
    <dataValidation type="list" allowBlank="1" showInputMessage="1" showErrorMessage="1" sqref="D5 D16:D20 D10 D12:D13 D22:D31 D7:D8">
      <formula1>$I$1:$I$4</formula1>
    </dataValidation>
  </dataValidations>
  <pageMargins left="0.39370078740157483" right="0.39370078740157483" top="0.98425196850393704" bottom="0.78740157480314965" header="0.51181102362204722" footer="0.39370078740157483"/>
  <pageSetup paperSize="9" scale="86" fitToHeight="7" orientation="landscape" r:id="rId1"/>
  <headerFooter alignWithMargins="0">
    <oddHeader>&amp;LAnnex 1: LAT/System - Biorisk management</oddHeader>
  </headerFooter>
  <ignoredErrors>
    <ignoredError sqref="A32 A33:A65536 A1:A4 A5:A3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D53"/>
  <sheetViews>
    <sheetView zoomScaleNormal="100" workbookViewId="0">
      <selection activeCell="B4" sqref="B4"/>
    </sheetView>
  </sheetViews>
  <sheetFormatPr defaultRowHeight="12.75" x14ac:dyDescent="0.2"/>
  <cols>
    <col min="1" max="1" width="6.7109375" style="20" customWidth="1"/>
    <col min="2" max="2" width="60.7109375" style="11" customWidth="1"/>
    <col min="3" max="3" width="15.7109375" style="20" customWidth="1"/>
    <col min="4" max="4" width="50.7109375" style="11" customWidth="1"/>
    <col min="5" max="16384" width="9.140625" style="11"/>
  </cols>
  <sheetData>
    <row r="1" spans="1:4" ht="24.75" x14ac:dyDescent="0.2">
      <c r="A1" s="39" t="s">
        <v>219</v>
      </c>
      <c r="B1" s="39" t="str">
        <f>Language!B260</f>
        <v>Gap analysis</v>
      </c>
    </row>
    <row r="2" spans="1:4" s="84" customFormat="1" ht="15" x14ac:dyDescent="0.2">
      <c r="A2" s="43"/>
      <c r="B2" s="91" t="str">
        <f>Language!B261</f>
        <v>What are the biggest needs/weaknesses of the national laboratory system?</v>
      </c>
      <c r="C2" s="43"/>
    </row>
    <row r="3" spans="1:4" s="84" customFormat="1" ht="25.5" customHeight="1" x14ac:dyDescent="0.2">
      <c r="A3" s="43"/>
      <c r="B3" s="164" t="str">
        <f>Language!B262</f>
        <v>Score from 0 (no gap) to 5 (high gap) for the items below and please provide comments for the area/s that display the biggest weaknesses (scores 4 and 5)</v>
      </c>
      <c r="C3" s="165"/>
      <c r="D3" s="165"/>
    </row>
    <row r="4" spans="1:4" s="84" customFormat="1" ht="15" x14ac:dyDescent="0.2">
      <c r="A4" s="43"/>
      <c r="B4" s="42"/>
      <c r="C4" s="43"/>
    </row>
    <row r="5" spans="1:4" s="84" customFormat="1" ht="15" x14ac:dyDescent="0.2">
      <c r="A5" s="43"/>
      <c r="C5" s="43" t="str">
        <f>Language!B263</f>
        <v>0; 1; 2; 3; 4; 5</v>
      </c>
      <c r="D5" s="45" t="str">
        <f>Language!B286</f>
        <v>Comments</v>
      </c>
    </row>
    <row r="6" spans="1:4" s="84" customFormat="1" ht="15" x14ac:dyDescent="0.2">
      <c r="A6" s="86" t="s">
        <v>312</v>
      </c>
      <c r="B6" s="40" t="str">
        <f>Language!B264</f>
        <v>Financial resources for laboratory activities</v>
      </c>
      <c r="C6" s="48"/>
      <c r="D6" s="93"/>
    </row>
    <row r="7" spans="1:4" s="84" customFormat="1" ht="30" x14ac:dyDescent="0.2">
      <c r="A7" s="86" t="s">
        <v>313</v>
      </c>
      <c r="B7" s="40" t="str">
        <f>Language!B265</f>
        <v>Human resources – qualifications and availability of suitable laboratory staff</v>
      </c>
      <c r="C7" s="48"/>
      <c r="D7" s="93"/>
    </row>
    <row r="8" spans="1:4" s="84" customFormat="1" ht="15" x14ac:dyDescent="0.2">
      <c r="A8" s="86" t="s">
        <v>314</v>
      </c>
      <c r="B8" s="40" t="str">
        <f>Language!B266</f>
        <v>Equipment adequacy</v>
      </c>
      <c r="C8" s="48"/>
      <c r="D8" s="93"/>
    </row>
    <row r="9" spans="1:4" s="84" customFormat="1" ht="15" x14ac:dyDescent="0.2">
      <c r="A9" s="86" t="s">
        <v>315</v>
      </c>
      <c r="B9" s="40" t="str">
        <f>Language!B267</f>
        <v>Reagent and consumable quality</v>
      </c>
      <c r="C9" s="48"/>
      <c r="D9" s="93"/>
    </row>
    <row r="10" spans="1:4" s="84" customFormat="1" ht="15" x14ac:dyDescent="0.2">
      <c r="A10" s="86" t="s">
        <v>316</v>
      </c>
      <c r="B10" s="40" t="str">
        <f>Language!B268</f>
        <v>National guidelines on specific laboratory practices</v>
      </c>
      <c r="C10" s="48"/>
      <c r="D10" s="93"/>
    </row>
    <row r="11" spans="1:4" s="84" customFormat="1" ht="15" x14ac:dyDescent="0.2">
      <c r="A11" s="86" t="s">
        <v>317</v>
      </c>
      <c r="B11" s="40" t="str">
        <f>Language!B269</f>
        <v>Collection of specimens</v>
      </c>
      <c r="C11" s="48"/>
      <c r="D11" s="93"/>
    </row>
    <row r="12" spans="1:4" s="84" customFormat="1" ht="15" x14ac:dyDescent="0.2">
      <c r="A12" s="86" t="s">
        <v>318</v>
      </c>
      <c r="B12" s="40" t="str">
        <f>Language!B270</f>
        <v>Transportation of specimens</v>
      </c>
      <c r="C12" s="48"/>
      <c r="D12" s="93"/>
    </row>
    <row r="13" spans="1:4" s="84" customFormat="1" ht="15" x14ac:dyDescent="0.2">
      <c r="A13" s="86" t="s">
        <v>319</v>
      </c>
      <c r="B13" s="40" t="str">
        <f>Language!B271</f>
        <v>Laboratory organization, service delivery structure, and networking</v>
      </c>
      <c r="C13" s="48"/>
      <c r="D13" s="93"/>
    </row>
    <row r="14" spans="1:4" s="84" customFormat="1" ht="15" x14ac:dyDescent="0.2">
      <c r="A14" s="86" t="s">
        <v>320</v>
      </c>
      <c r="B14" s="40" t="str">
        <f>Language!B272</f>
        <v>Regulatory framework</v>
      </c>
      <c r="C14" s="48"/>
      <c r="D14" s="93"/>
    </row>
    <row r="15" spans="1:4" s="84" customFormat="1" ht="15" x14ac:dyDescent="0.2">
      <c r="A15" s="86" t="s">
        <v>321</v>
      </c>
      <c r="B15" s="40" t="str">
        <f>Language!B273</f>
        <v>Laboratory safety or security</v>
      </c>
      <c r="C15" s="48"/>
      <c r="D15" s="93"/>
    </row>
    <row r="16" spans="1:4" s="84" customFormat="1" ht="15" x14ac:dyDescent="0.2">
      <c r="A16" s="86" t="s">
        <v>322</v>
      </c>
      <c r="B16" s="40" t="str">
        <f>Language!B274</f>
        <v>Quality assurance</v>
      </c>
      <c r="C16" s="48"/>
      <c r="D16" s="93"/>
    </row>
    <row r="17" spans="1:4" s="84" customFormat="1" ht="15" x14ac:dyDescent="0.2">
      <c r="A17" s="86" t="s">
        <v>323</v>
      </c>
      <c r="B17" s="40" t="str">
        <f>Language!B275</f>
        <v>Recognition of importance of laboratory services</v>
      </c>
      <c r="C17" s="48"/>
      <c r="D17" s="93"/>
    </row>
    <row r="18" spans="1:4" s="84" customFormat="1" ht="15" x14ac:dyDescent="0.2">
      <c r="A18" s="86" t="s">
        <v>324</v>
      </c>
      <c r="B18" s="40" t="str">
        <f>Language!B276</f>
        <v>Political commitment (national laboratory policies, budget, etc.)</v>
      </c>
      <c r="C18" s="48"/>
      <c r="D18" s="93"/>
    </row>
    <row r="19" spans="1:4" s="84" customFormat="1" ht="15" x14ac:dyDescent="0.2">
      <c r="A19" s="86" t="s">
        <v>325</v>
      </c>
      <c r="B19" s="46" t="str">
        <f>Language!B277</f>
        <v>Other</v>
      </c>
      <c r="C19" s="48"/>
      <c r="D19" s="93"/>
    </row>
    <row r="20" spans="1:4" s="84" customFormat="1" ht="15" x14ac:dyDescent="0.2">
      <c r="A20" s="86"/>
      <c r="B20" s="49" t="str">
        <f>Language!B278</f>
        <v>For other, please specify:</v>
      </c>
      <c r="C20" s="71"/>
      <c r="D20" s="93"/>
    </row>
    <row r="21" spans="1:4" ht="15" customHeight="1" x14ac:dyDescent="0.2"/>
    <row r="22" spans="1:4" ht="15" customHeight="1" x14ac:dyDescent="0.2"/>
    <row r="53" spans="2:2" ht="15" x14ac:dyDescent="0.2">
      <c r="B53" s="135" t="str">
        <f>Language!B286</f>
        <v>Comments</v>
      </c>
    </row>
  </sheetData>
  <sheetProtection sheet="1" objects="1" scenarios="1"/>
  <customSheetViews>
    <customSheetView guid="{BFD77DF1-17A5-40AC-A150-BAD5EDFED2E6}" fitToPage="1">
      <selection activeCell="B7" sqref="B7"/>
      <rowBreaks count="1" manualBreakCount="1">
        <brk id="19" max="16383" man="1"/>
      </rowBreaks>
      <pageMargins left="0.39370078740157483" right="0.39370078740157483" top="0.98425196850393704" bottom="0.78740157480314965" header="0.51181102362204722" footer="0.39370078740157483"/>
      <pageSetup scale="79" fitToHeight="6" orientation="landscape" r:id="rId1"/>
      <headerFooter alignWithMargins="0">
        <oddHeader>&amp;LAnnex 1 - ALQ - Gap analysis&amp;R&amp;"Arial,Italic"WORKING DOCUMENT - NOT FOR DISTRIBUTION</oddHeader>
        <oddFooter>&amp;L&amp;P</oddFooter>
      </headerFooter>
    </customSheetView>
    <customSheetView guid="{23DA5D3A-4679-4994-BD8C-1AB36D9448B2}" fitToPage="1" showRuler="0" topLeftCell="A25">
      <selection activeCell="C5" sqref="C5:C17"/>
      <pageMargins left="0.39370078740157483" right="0.39370078740157483" top="0.98425196850393704" bottom="0.78740157480314965" header="0.51181102362204722" footer="0.39370078740157483"/>
      <pageSetup scale="76" orientation="portrait" r:id="rId2"/>
      <headerFooter alignWithMargins="0">
        <oddHeader>&amp;LAnnex 1 - ALQ - Gap analysis&amp;R&amp;"Arial,Italic"WORKING DOCUMENT - NOT FOR DISTRIBUTION</oddHeader>
        <oddFooter>&amp;L&amp;P</oddFooter>
      </headerFooter>
    </customSheetView>
    <customSheetView guid="{4BDEC9B1-1482-4ED3-B3FB-6501D345B801}" fitToPage="1" showRuler="0">
      <selection activeCell="B16" sqref="B16"/>
      <rowBreaks count="1" manualBreakCount="1">
        <brk id="19" max="16383" man="1"/>
      </rowBreaks>
      <pageMargins left="0.39370078740157483" right="0.39370078740157483" top="0.98425196850393704" bottom="0.78740157480314965" header="0.51181102362204722" footer="0.39370078740157483"/>
      <pageSetup scale="79" fitToHeight="6" orientation="landscape" r:id="rId3"/>
      <headerFooter alignWithMargins="0">
        <oddHeader>&amp;LAnnex 1 - ALQ - Gap analysis&amp;R&amp;"Arial,Italic"WORKING DOCUMENT - NOT FOR DISTRIBUTION</oddHeader>
        <oddFooter>&amp;L&amp;P</oddFooter>
      </headerFooter>
    </customSheetView>
  </customSheetViews>
  <mergeCells count="1">
    <mergeCell ref="B3:D3"/>
  </mergeCells>
  <phoneticPr fontId="1" type="noConversion"/>
  <dataValidations count="1">
    <dataValidation type="list" allowBlank="1" showInputMessage="1" showErrorMessage="1" sqref="C6:C19">
      <formula1>"0,1,2,3,4,5"</formula1>
    </dataValidation>
  </dataValidations>
  <pageMargins left="0.39370078740157483" right="0.39370078740157483" top="0.98425196850393704" bottom="0.78740157480314965" header="0.51181102362204722" footer="0.39370078740157483"/>
  <pageSetup paperSize="9" scale="99" fitToHeight="6" orientation="landscape" r:id="rId4"/>
  <headerFooter alignWithMargins="0">
    <oddHeader>&amp;LAnnex 1: LAT/System - Gap analysis</oddHeader>
  </headerFooter>
  <rowBreaks count="2" manualBreakCount="2">
    <brk id="21" max="3" man="1"/>
    <brk id="52" max="3" man="1"/>
  </rowBreaks>
  <ignoredErrors>
    <ignoredError sqref="A1:A3 A5 A21:A65536 A4 A20 A6:A19" numberStoredAsText="1"/>
  </ignoredError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83"/>
  <sheetViews>
    <sheetView zoomScaleNormal="100" workbookViewId="0">
      <selection activeCell="B3" sqref="B3"/>
    </sheetView>
  </sheetViews>
  <sheetFormatPr defaultRowHeight="12.75" x14ac:dyDescent="0.2"/>
  <cols>
    <col min="1" max="1" width="6.7109375" style="1" customWidth="1"/>
    <col min="2" max="2" width="40.7109375" style="1" customWidth="1"/>
    <col min="3" max="3" width="10.7109375" style="1" customWidth="1"/>
    <col min="4" max="16384" width="9.140625" style="1"/>
  </cols>
  <sheetData>
    <row r="1" spans="1:9" ht="24.75" x14ac:dyDescent="0.2">
      <c r="B1" s="144" t="str">
        <f>Language!B279</f>
        <v>Laboratory System Assessment Questionnaire Report</v>
      </c>
    </row>
    <row r="2" spans="1:9" s="94" customFormat="1" ht="15" x14ac:dyDescent="0.2">
      <c r="B2" s="95" t="str">
        <f>Language!B280</f>
        <v xml:space="preserve">All data in this module are automatically retrieved, nothing is to be filled in here except the comment boxes </v>
      </c>
    </row>
    <row r="3" spans="1:9" s="94" customFormat="1" ht="15" x14ac:dyDescent="0.2">
      <c r="B3" s="95"/>
    </row>
    <row r="4" spans="1:9" s="94" customFormat="1" ht="12.75" customHeight="1" x14ac:dyDescent="0.2">
      <c r="B4" s="96"/>
    </row>
    <row r="5" spans="1:9" s="94" customFormat="1" ht="15" x14ac:dyDescent="0.2">
      <c r="B5" s="96" t="str">
        <f>'General Info'!A1</f>
        <v>General information</v>
      </c>
    </row>
    <row r="6" spans="1:9" s="94" customFormat="1" ht="15" x14ac:dyDescent="0.2">
      <c r="B6" s="97" t="str">
        <f>'General Info'!A4</f>
        <v>Country assessed</v>
      </c>
      <c r="C6" s="146">
        <f>'General Info'!B4</f>
        <v>0</v>
      </c>
    </row>
    <row r="7" spans="1:9" s="94" customFormat="1" ht="15" x14ac:dyDescent="0.2">
      <c r="B7" s="97" t="str">
        <f>'General Info'!A5</f>
        <v>Date of the assessment (DD/MM/YYYY)</v>
      </c>
      <c r="C7" s="147">
        <f>'General Info'!B5</f>
        <v>0</v>
      </c>
    </row>
    <row r="8" spans="1:9" s="94" customFormat="1" ht="45" customHeight="1" x14ac:dyDescent="0.2">
      <c r="B8" s="97" t="str">
        <f>'General Info'!A6</f>
        <v>Name and contact details of the assessor</v>
      </c>
      <c r="C8" s="166">
        <f>'General Info'!B6</f>
        <v>0</v>
      </c>
      <c r="D8" s="167"/>
      <c r="E8" s="167"/>
      <c r="F8" s="167"/>
      <c r="G8" s="167"/>
      <c r="H8" s="167"/>
      <c r="I8" s="167"/>
    </row>
    <row r="9" spans="1:9" s="94" customFormat="1" ht="99.95" customHeight="1" x14ac:dyDescent="0.2">
      <c r="B9" s="97" t="str">
        <f>'General Info'!A7</f>
        <v>List name/s, contact details and level/s of authority of key interviewed person/s</v>
      </c>
      <c r="C9" s="166">
        <f>'General Info'!B7</f>
        <v>0</v>
      </c>
      <c r="D9" s="167"/>
      <c r="E9" s="167"/>
      <c r="F9" s="167"/>
      <c r="G9" s="167"/>
      <c r="H9" s="167"/>
      <c r="I9" s="167"/>
    </row>
    <row r="10" spans="1:9" s="94" customFormat="1" ht="30" customHeight="1" x14ac:dyDescent="0.2">
      <c r="B10" s="97"/>
      <c r="C10" s="98"/>
      <c r="D10" s="148"/>
      <c r="E10" s="148"/>
      <c r="F10" s="148"/>
      <c r="G10" s="148"/>
      <c r="H10" s="148"/>
      <c r="I10" s="148"/>
    </row>
    <row r="11" spans="1:9" s="94" customFormat="1" ht="30" customHeight="1" x14ac:dyDescent="0.2">
      <c r="B11" s="97"/>
      <c r="C11" s="98"/>
      <c r="D11" s="148"/>
      <c r="E11" s="148"/>
      <c r="F11" s="148"/>
      <c r="G11" s="148"/>
      <c r="H11" s="148"/>
      <c r="I11" s="148"/>
    </row>
    <row r="12" spans="1:9" s="94" customFormat="1" ht="15" customHeight="1" thickBot="1" x14ac:dyDescent="0.25"/>
    <row r="13" spans="1:9" s="94" customFormat="1" ht="15" customHeight="1" thickBot="1" x14ac:dyDescent="0.25">
      <c r="B13" s="99" t="str">
        <f>Language!B281</f>
        <v>Average indicator</v>
      </c>
      <c r="C13" s="100" t="e">
        <f>AVERAGE(C15:C22)</f>
        <v>#DIV/0!</v>
      </c>
    </row>
    <row r="14" spans="1:9" s="94" customFormat="1" ht="15" customHeight="1" x14ac:dyDescent="0.2">
      <c r="B14" s="96"/>
    </row>
    <row r="15" spans="1:9" s="94" customFormat="1" ht="15" customHeight="1" x14ac:dyDescent="0.2">
      <c r="A15" s="101" t="s">
        <v>16</v>
      </c>
      <c r="B15" s="102" t="str">
        <f>'1. Coord'!B1</f>
        <v>Coordination and management</v>
      </c>
      <c r="C15" s="103" t="str">
        <f>'1. Coord'!C1</f>
        <v xml:space="preserve"> </v>
      </c>
    </row>
    <row r="16" spans="1:9" s="94" customFormat="1" ht="15" customHeight="1" x14ac:dyDescent="0.2">
      <c r="A16" s="104" t="s">
        <v>21</v>
      </c>
      <c r="B16" s="102" t="str">
        <f>'2. Structure'!B1</f>
        <v>Structure and organization</v>
      </c>
      <c r="C16" s="103" t="str">
        <f>'2. Structure'!C1</f>
        <v xml:space="preserve"> </v>
      </c>
    </row>
    <row r="17" spans="1:3" s="94" customFormat="1" ht="15" customHeight="1" x14ac:dyDescent="0.2">
      <c r="A17" s="104" t="s">
        <v>22</v>
      </c>
      <c r="B17" s="102" t="str">
        <f>'3. Reg'!B1</f>
        <v>Regulations</v>
      </c>
      <c r="C17" s="103" t="str">
        <f>'3. Reg'!C1</f>
        <v xml:space="preserve"> </v>
      </c>
    </row>
    <row r="18" spans="1:3" s="94" customFormat="1" ht="15" customHeight="1" x14ac:dyDescent="0.2">
      <c r="A18" s="104" t="s">
        <v>26</v>
      </c>
      <c r="B18" s="102" t="str">
        <f>'4. Quality'!B1</f>
        <v>Quality of laboratory system</v>
      </c>
      <c r="C18" s="103" t="str">
        <f>'4. Quality'!C1</f>
        <v xml:space="preserve"> </v>
      </c>
    </row>
    <row r="19" spans="1:3" s="94" customFormat="1" ht="15" customHeight="1" x14ac:dyDescent="0.2">
      <c r="A19" s="104" t="s">
        <v>215</v>
      </c>
      <c r="B19" s="102" t="str">
        <f>'5. Info'!B1</f>
        <v xml:space="preserve">Laboratory information management </v>
      </c>
      <c r="C19" s="103" t="str">
        <f>'5. Info'!C1</f>
        <v xml:space="preserve"> </v>
      </c>
    </row>
    <row r="20" spans="1:3" s="94" customFormat="1" ht="15" customHeight="1" x14ac:dyDescent="0.2">
      <c r="A20" s="104" t="s">
        <v>216</v>
      </c>
      <c r="B20" s="102" t="str">
        <f>'6. Infrastructure'!B1</f>
        <v>Infrastructure</v>
      </c>
      <c r="C20" s="103" t="str">
        <f>'6. Infrastructure'!C1</f>
        <v xml:space="preserve"> </v>
      </c>
    </row>
    <row r="21" spans="1:3" s="94" customFormat="1" ht="15" customHeight="1" x14ac:dyDescent="0.2">
      <c r="A21" s="104" t="s">
        <v>217</v>
      </c>
      <c r="B21" s="102" t="str">
        <f>'7. HR'!B1</f>
        <v>Human resources</v>
      </c>
      <c r="C21" s="103" t="str">
        <f>'7. HR'!C1</f>
        <v xml:space="preserve"> </v>
      </c>
    </row>
    <row r="22" spans="1:3" s="94" customFormat="1" ht="15" customHeight="1" x14ac:dyDescent="0.2">
      <c r="A22" s="104" t="s">
        <v>218</v>
      </c>
      <c r="B22" s="102" t="str">
        <f>'8. Biorisk'!B1</f>
        <v>Biorisk management</v>
      </c>
      <c r="C22" s="103" t="str">
        <f>'8. Biorisk'!C1</f>
        <v xml:space="preserve"> </v>
      </c>
    </row>
    <row r="23" spans="1:3" s="94" customFormat="1" ht="15" customHeight="1" x14ac:dyDescent="0.2">
      <c r="A23" s="104"/>
      <c r="B23" s="97"/>
      <c r="C23" s="149"/>
    </row>
    <row r="24" spans="1:3" s="94" customFormat="1" ht="15" customHeight="1" x14ac:dyDescent="0.2">
      <c r="A24" s="104"/>
      <c r="B24" s="97"/>
      <c r="C24" s="149"/>
    </row>
    <row r="25" spans="1:3" s="94" customFormat="1" ht="15" customHeight="1" x14ac:dyDescent="0.2">
      <c r="A25" s="104"/>
      <c r="B25" s="97"/>
      <c r="C25" s="149"/>
    </row>
    <row r="26" spans="1:3" s="94" customFormat="1" ht="15" customHeight="1" x14ac:dyDescent="0.2">
      <c r="A26" s="104"/>
      <c r="B26" s="97"/>
      <c r="C26" s="149"/>
    </row>
    <row r="27" spans="1:3" ht="15" customHeight="1" x14ac:dyDescent="0.2">
      <c r="A27" s="5"/>
      <c r="B27" s="4"/>
      <c r="C27" s="6"/>
    </row>
    <row r="28" spans="1:3" ht="15" customHeight="1" x14ac:dyDescent="0.2"/>
    <row r="29" spans="1:3" ht="15" customHeight="1" x14ac:dyDescent="0.2"/>
    <row r="30" spans="1:3" ht="15" customHeight="1" x14ac:dyDescent="0.2"/>
    <row r="31" spans="1:3" ht="15" customHeight="1" x14ac:dyDescent="0.2"/>
    <row r="32" spans="1:3" ht="15" customHeight="1" x14ac:dyDescent="0.2"/>
    <row r="33" spans="2:2" ht="15" customHeight="1" x14ac:dyDescent="0.2"/>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c r="B42" s="7"/>
    </row>
    <row r="43" spans="2:2" ht="15" customHeight="1" x14ac:dyDescent="0.2"/>
    <row r="44" spans="2:2" ht="15" customHeight="1" x14ac:dyDescent="0.2"/>
    <row r="45" spans="2:2" ht="15" customHeight="1" x14ac:dyDescent="0.2"/>
    <row r="46" spans="2:2" ht="15" customHeight="1" x14ac:dyDescent="0.2">
      <c r="B46" s="2"/>
    </row>
    <row r="47" spans="2:2" ht="15" customHeight="1" x14ac:dyDescent="0.2"/>
    <row r="48" spans="2: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spans="2:5" ht="15" customHeight="1" x14ac:dyDescent="0.2"/>
    <row r="66" spans="2:5" ht="15" customHeight="1" x14ac:dyDescent="0.2"/>
    <row r="67" spans="2:5" ht="15" customHeight="1" x14ac:dyDescent="0.2"/>
    <row r="68" spans="2:5" ht="15" customHeight="1" x14ac:dyDescent="0.2"/>
    <row r="69" spans="2:5" ht="15" customHeight="1" x14ac:dyDescent="0.2"/>
    <row r="70" spans="2:5" ht="15" customHeight="1" x14ac:dyDescent="0.2"/>
    <row r="71" spans="2:5" ht="15" customHeight="1" x14ac:dyDescent="0.2"/>
    <row r="72" spans="2:5" ht="15" customHeight="1" x14ac:dyDescent="0.2">
      <c r="B72" s="8"/>
      <c r="C72" s="3"/>
    </row>
    <row r="73" spans="2:5" ht="15" customHeight="1" x14ac:dyDescent="0.2"/>
    <row r="74" spans="2:5" ht="15" customHeight="1" x14ac:dyDescent="0.2"/>
    <row r="75" spans="2:5" ht="15" customHeight="1" x14ac:dyDescent="0.2"/>
    <row r="76" spans="2:5" ht="15" customHeight="1" x14ac:dyDescent="0.2"/>
    <row r="77" spans="2:5" ht="15" customHeight="1" x14ac:dyDescent="0.2"/>
    <row r="78" spans="2:5" ht="15" customHeight="1" x14ac:dyDescent="0.2">
      <c r="B78" s="150" t="str">
        <f>Language!B282</f>
        <v>General comments on the assessment</v>
      </c>
      <c r="C78" s="150"/>
      <c r="D78" s="150" t="str">
        <f>Language!B283</f>
        <v>Conclusions and recommendations</v>
      </c>
      <c r="E78" s="150"/>
    </row>
    <row r="79" spans="2:5" ht="15" customHeight="1" x14ac:dyDescent="0.2"/>
    <row r="80" spans="2:5" ht="15" customHeight="1" x14ac:dyDescent="0.2"/>
    <row r="81" ht="15" customHeight="1" x14ac:dyDescent="0.2"/>
    <row r="82" ht="15" customHeight="1" x14ac:dyDescent="0.2"/>
    <row r="83" ht="15" customHeight="1" x14ac:dyDescent="0.2"/>
  </sheetData>
  <sheetProtection sheet="1" objects="1" scenarios="1"/>
  <customSheetViews>
    <customSheetView guid="{BFD77DF1-17A5-40AC-A150-BAD5EDFED2E6}" topLeftCell="A26">
      <selection activeCell="B47" sqref="B47"/>
      <pageMargins left="0.39370078740157483" right="0.39370078740157483" top="0.98425196850393704" bottom="0.78740157480314965" header="0.51181102362204722" footer="0.39370078740157483"/>
      <pageSetup paperSize="9" orientation="landscape" r:id="rId1"/>
      <headerFooter alignWithMargins="0">
        <oddHeader>&amp;LAnnex 1 - ALQ - Summary&amp;R&amp;"Arial,Italic"WORKING DOCUMENT - NOT FOR DISTRIBUTION</oddHeader>
        <oddFooter>&amp;L&amp;P</oddFooter>
      </headerFooter>
    </customSheetView>
    <customSheetView guid="{23DA5D3A-4679-4994-BD8C-1AB36D9448B2}" showRuler="0" topLeftCell="A64">
      <selection activeCell="B101" sqref="B101"/>
      <pageMargins left="0.39370078740157483" right="0.39370078740157483" top="0.98425196850393704" bottom="0.78740157480314965" header="0.51181102362204722" footer="0.39370078740157483"/>
      <pageSetup paperSize="9" orientation="landscape" r:id="rId2"/>
      <headerFooter alignWithMargins="0">
        <oddHeader>&amp;LAnnex 1 - ALQ - Summary&amp;R&amp;"Arial,Italic"WORKING DOCUMENT - NOT FOR DISTRIBUTION</oddHeader>
        <oddFooter>&amp;L&amp;P</oddFooter>
      </headerFooter>
    </customSheetView>
    <customSheetView guid="{4BDEC9B1-1482-4ED3-B3FB-6501D345B801}" showRuler="0">
      <selection activeCell="B1" sqref="B1"/>
      <pageMargins left="0.39370078740157483" right="0.39370078740157483" top="0.98425196850393704" bottom="0.78740157480314965" header="0.51181102362204722" footer="0.39370078740157483"/>
      <pageSetup paperSize="9" orientation="landscape" r:id="rId3"/>
      <headerFooter alignWithMargins="0">
        <oddHeader>&amp;LAnnex 1 - ALQ - Summary&amp;R&amp;"Arial,Italic"WORKING DOCUMENT - NOT FOR DISTRIBUTION</oddHeader>
        <oddFooter>&amp;L&amp;P</oddFooter>
      </headerFooter>
    </customSheetView>
  </customSheetViews>
  <mergeCells count="2">
    <mergeCell ref="C8:I8"/>
    <mergeCell ref="C9:I9"/>
  </mergeCells>
  <phoneticPr fontId="1" type="noConversion"/>
  <conditionalFormatting sqref="C27">
    <cfRule type="cellIs" dxfId="5" priority="1" stopIfTrue="1" operator="lessThan">
      <formula>0.5</formula>
    </cfRule>
    <cfRule type="cellIs" dxfId="4" priority="2" stopIfTrue="1" operator="between">
      <formula>0.5</formula>
      <formula>0.8</formula>
    </cfRule>
    <cfRule type="cellIs" dxfId="3" priority="3" stopIfTrue="1" operator="greaterThanOrEqual">
      <formula>0.8</formula>
    </cfRule>
  </conditionalFormatting>
  <conditionalFormatting sqref="C13 C15:C26">
    <cfRule type="cellIs" dxfId="2" priority="7" stopIfTrue="1" operator="lessThan">
      <formula>0.5</formula>
    </cfRule>
    <cfRule type="cellIs" dxfId="1" priority="8" stopIfTrue="1" operator="between">
      <formula>0.5</formula>
      <formula>0.79</formula>
    </cfRule>
    <cfRule type="cellIs" dxfId="0" priority="9" stopIfTrue="1" operator="greaterThanOrEqual">
      <formula>0.8</formula>
    </cfRule>
  </conditionalFormatting>
  <pageMargins left="0.39370078740157483" right="0.39370078740157483" top="0.98425196850393704" bottom="0.78740157480314965" header="0.51181102362204722" footer="0.39370078740157483"/>
  <pageSetup paperSize="9" scale="80" fitToHeight="6" orientation="portrait" r:id="rId4"/>
  <headerFooter alignWithMargins="0">
    <oddHeader>&amp;LAnnex 1: LAT/System - Summary</oddHeader>
  </headerFooter>
  <rowBreaks count="2" manualBreakCount="2">
    <brk id="47" max="16383" man="1"/>
    <brk id="124" max="16383" man="1"/>
  </rowBreaks>
  <ignoredErrors>
    <ignoredError sqref="A15:A17 A18:A19 A20:A22" numberStoredAsText="1"/>
    <ignoredError sqref="C13" evalError="1"/>
  </ignoredError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6"/>
  <sheetViews>
    <sheetView zoomScaleNormal="100" workbookViewId="0">
      <selection activeCell="B2" sqref="B2"/>
    </sheetView>
  </sheetViews>
  <sheetFormatPr defaultColWidth="9.28515625" defaultRowHeight="15" x14ac:dyDescent="0.2"/>
  <cols>
    <col min="1" max="1" width="8.7109375" style="109" customWidth="1"/>
    <col min="2" max="2" width="8.7109375" style="108" customWidth="1"/>
    <col min="3" max="3" width="75.7109375" style="107" customWidth="1"/>
    <col min="4" max="5" width="75.7109375" style="92" customWidth="1"/>
    <col min="6" max="16384" width="9.28515625" style="108"/>
  </cols>
  <sheetData>
    <row r="1" spans="1:5" x14ac:dyDescent="0.2">
      <c r="A1" s="105" t="s">
        <v>484</v>
      </c>
      <c r="B1" s="106"/>
    </row>
    <row r="2" spans="1:5" ht="15.75" thickBot="1" x14ac:dyDescent="0.25"/>
    <row r="3" spans="1:5" ht="15.75" thickBot="1" x14ac:dyDescent="0.25">
      <c r="A3" s="110">
        <v>1</v>
      </c>
      <c r="C3" s="111" t="s">
        <v>12</v>
      </c>
      <c r="D3" s="111" t="s">
        <v>435</v>
      </c>
      <c r="E3" s="111" t="s">
        <v>436</v>
      </c>
    </row>
    <row r="4" spans="1:5" x14ac:dyDescent="0.2">
      <c r="A4" s="109">
        <f t="shared" ref="A4:A119" si="0">A$3</f>
        <v>1</v>
      </c>
      <c r="B4" s="112" t="str">
        <f>IF(A4=3,E4,IF(A4=2,D4,C4))</f>
        <v>Laboratory Assessment Tool</v>
      </c>
      <c r="C4" s="113" t="s">
        <v>434</v>
      </c>
      <c r="D4" s="115"/>
      <c r="E4" s="111"/>
    </row>
    <row r="5" spans="1:5" x14ac:dyDescent="0.2">
      <c r="A5" s="109">
        <f t="shared" si="0"/>
        <v>1</v>
      </c>
      <c r="B5" s="112" t="str">
        <f>IF(A5=3,E5,IF(A5=2,D5,C5))</f>
        <v>Annex 1: Laboratory Assessment Tool / System Questionnaire</v>
      </c>
      <c r="C5" s="113" t="s">
        <v>437</v>
      </c>
      <c r="D5" s="115"/>
      <c r="E5" s="111"/>
    </row>
    <row r="6" spans="1:5" s="112" customFormat="1" x14ac:dyDescent="0.2">
      <c r="A6" s="109">
        <f t="shared" si="0"/>
        <v>1</v>
      </c>
      <c r="B6" s="112" t="str">
        <f t="shared" ref="B6:B118" si="1">IF(A6=3,E6,IF(A6=2,D6,C6))</f>
        <v>General information</v>
      </c>
      <c r="C6" s="116" t="s">
        <v>69</v>
      </c>
      <c r="D6" s="117"/>
      <c r="E6" s="118"/>
    </row>
    <row r="7" spans="1:5" x14ac:dyDescent="0.2">
      <c r="A7" s="109">
        <f t="shared" si="0"/>
        <v>1</v>
      </c>
      <c r="B7" s="112" t="str">
        <f t="shared" si="1"/>
        <v>Country assessed</v>
      </c>
      <c r="C7" s="113" t="s">
        <v>2</v>
      </c>
      <c r="D7" s="57"/>
      <c r="E7" s="119"/>
    </row>
    <row r="8" spans="1:5" x14ac:dyDescent="0.2">
      <c r="A8" s="109">
        <f t="shared" si="0"/>
        <v>1</v>
      </c>
      <c r="B8" s="112" t="str">
        <f t="shared" si="1"/>
        <v>Date of the assessment (DD/MM/YYYY)</v>
      </c>
      <c r="C8" s="113" t="s">
        <v>68</v>
      </c>
      <c r="D8" s="57"/>
      <c r="E8" s="119"/>
    </row>
    <row r="9" spans="1:5" x14ac:dyDescent="0.2">
      <c r="A9" s="109">
        <f t="shared" si="0"/>
        <v>1</v>
      </c>
      <c r="B9" s="112" t="str">
        <f t="shared" si="1"/>
        <v>Name and contact details of the assessor</v>
      </c>
      <c r="C9" s="113" t="s">
        <v>15</v>
      </c>
      <c r="D9" s="57"/>
      <c r="E9" s="119"/>
    </row>
    <row r="10" spans="1:5" x14ac:dyDescent="0.2">
      <c r="A10" s="109">
        <f t="shared" si="0"/>
        <v>1</v>
      </c>
      <c r="B10" s="112" t="str">
        <f t="shared" si="1"/>
        <v>List name/s, contact details and level/s of authority of key interviewed person/s</v>
      </c>
      <c r="C10" s="113" t="s">
        <v>192</v>
      </c>
      <c r="D10" s="57"/>
      <c r="E10" s="119"/>
    </row>
    <row r="11" spans="1:5" s="112" customFormat="1" x14ac:dyDescent="0.2">
      <c r="A11" s="109">
        <f t="shared" si="0"/>
        <v>1</v>
      </c>
      <c r="B11" s="112" t="str">
        <f>IF(A11=3,E11,IF(A11=2,D11,C11))</f>
        <v>Possible answers (unless otherwise advised): 1.Yes; 2.Partial; 3.No; 4.Non applicable</v>
      </c>
      <c r="C11" s="113" t="s">
        <v>186</v>
      </c>
      <c r="D11" s="117"/>
      <c r="E11" s="118"/>
    </row>
    <row r="12" spans="1:5" s="112" customFormat="1" x14ac:dyDescent="0.2">
      <c r="A12" s="109">
        <f t="shared" si="0"/>
        <v>1</v>
      </c>
      <c r="B12" s="112" t="str">
        <f>IF(A12=3,E12,IF(A12=2,D12,C12))</f>
        <v>Documents to be collected</v>
      </c>
      <c r="C12" s="113" t="s">
        <v>183</v>
      </c>
      <c r="D12" s="117"/>
      <c r="E12" s="118"/>
    </row>
    <row r="13" spans="1:5" s="112" customFormat="1" x14ac:dyDescent="0.2">
      <c r="A13" s="109">
        <f t="shared" si="0"/>
        <v>1</v>
      </c>
      <c r="B13" s="112" t="str">
        <f>IF(A13=3,E13,IF(A13=2,D13,C13))</f>
        <v>1; 2; 3; 4</v>
      </c>
      <c r="C13" s="113" t="s">
        <v>189</v>
      </c>
      <c r="D13" s="117"/>
      <c r="E13" s="118"/>
    </row>
    <row r="14" spans="1:5" x14ac:dyDescent="0.2">
      <c r="A14" s="109">
        <f t="shared" si="0"/>
        <v>1</v>
      </c>
      <c r="B14" s="112" t="str">
        <f>IF(A14=3,E14,IF(A14=2,D14,C14))</f>
        <v>Provide here the answer to the open question/s and/or insert any additional information</v>
      </c>
      <c r="C14" s="113" t="s">
        <v>485</v>
      </c>
      <c r="D14" s="57"/>
      <c r="E14" s="119"/>
    </row>
    <row r="15" spans="1:5" s="112" customFormat="1" x14ac:dyDescent="0.2">
      <c r="A15" s="109">
        <f t="shared" si="0"/>
        <v>1</v>
      </c>
      <c r="B15" s="112" t="str">
        <f t="shared" si="1"/>
        <v>Coordination and management</v>
      </c>
      <c r="C15" s="116" t="s">
        <v>344</v>
      </c>
      <c r="D15" s="117"/>
      <c r="E15" s="118"/>
    </row>
    <row r="16" spans="1:5" s="112" customFormat="1" x14ac:dyDescent="0.2">
      <c r="A16" s="109">
        <f t="shared" si="0"/>
        <v>1</v>
      </c>
      <c r="B16" s="112" t="str">
        <f>IF(A16=3,E16,IF(A16=2,D16,C16))</f>
        <v>Coordination</v>
      </c>
      <c r="C16" s="113" t="s">
        <v>346</v>
      </c>
      <c r="D16" s="117"/>
      <c r="E16" s="118"/>
    </row>
    <row r="17" spans="1:5" ht="30" x14ac:dyDescent="0.2">
      <c r="A17" s="109">
        <f t="shared" si="0"/>
        <v>1</v>
      </c>
      <c r="B17" s="112" t="str">
        <f t="shared" si="1"/>
        <v>Does the relevant Ministry have a dedicated unit in charge of health laboratory coordination?</v>
      </c>
      <c r="C17" s="113" t="s">
        <v>486</v>
      </c>
      <c r="D17" s="57"/>
      <c r="E17" s="119"/>
    </row>
    <row r="18" spans="1:5" ht="30" x14ac:dyDescent="0.2">
      <c r="A18" s="109">
        <f t="shared" si="0"/>
        <v>1</v>
      </c>
      <c r="B18" s="112" t="str">
        <f t="shared" si="1"/>
        <v>If yes, please provide name/s, terms of reference and contact details of the unit and responsible person/s</v>
      </c>
      <c r="C18" s="113" t="s">
        <v>193</v>
      </c>
      <c r="D18" s="57"/>
      <c r="E18" s="119"/>
    </row>
    <row r="19" spans="1:5" ht="30" x14ac:dyDescent="0.2">
      <c r="A19" s="109">
        <f t="shared" si="0"/>
        <v>1</v>
      </c>
      <c r="B19" s="112" t="str">
        <f t="shared" si="1"/>
        <v>Is there an official decree/text establishing the health laboratory coordination unit and defining terms of reference?</v>
      </c>
      <c r="C19" s="113" t="s">
        <v>100</v>
      </c>
      <c r="D19" s="57"/>
      <c r="E19" s="119"/>
    </row>
    <row r="20" spans="1:5" x14ac:dyDescent="0.2">
      <c r="A20" s="109">
        <f t="shared" si="0"/>
        <v>1</v>
      </c>
      <c r="B20" s="112" t="str">
        <f t="shared" si="1"/>
        <v>Has this unit a dedicated budget?</v>
      </c>
      <c r="C20" s="113" t="s">
        <v>127</v>
      </c>
      <c r="D20" s="57"/>
      <c r="E20" s="119"/>
    </row>
    <row r="21" spans="1:5" ht="30" x14ac:dyDescent="0.2">
      <c r="A21" s="109">
        <f t="shared" si="0"/>
        <v>1</v>
      </c>
      <c r="B21" s="112" t="str">
        <f t="shared" si="1"/>
        <v>Has this unit developed coordination mechanisms with disease-specific control programmes?</v>
      </c>
      <c r="C21" s="113" t="s">
        <v>129</v>
      </c>
      <c r="D21" s="57"/>
      <c r="E21" s="119"/>
    </row>
    <row r="22" spans="1:5" x14ac:dyDescent="0.2">
      <c r="A22" s="109">
        <f t="shared" si="0"/>
        <v>1</v>
      </c>
      <c r="B22" s="112" t="str">
        <f t="shared" si="1"/>
        <v>Has this unit an oversight role of reference laboratory designation and operations?</v>
      </c>
      <c r="C22" s="113" t="s">
        <v>487</v>
      </c>
      <c r="D22" s="57"/>
      <c r="E22" s="119"/>
    </row>
    <row r="23" spans="1:5" ht="30" x14ac:dyDescent="0.2">
      <c r="A23" s="109">
        <f t="shared" si="0"/>
        <v>1</v>
      </c>
      <c r="B23" s="112" t="str">
        <f t="shared" si="1"/>
        <v>Does this unit participate in public health-related committees such as influenza preparedness committees, emergency committees, or immunization committees?</v>
      </c>
      <c r="C23" s="113" t="s">
        <v>506</v>
      </c>
      <c r="D23" s="57"/>
      <c r="E23" s="119"/>
    </row>
    <row r="24" spans="1:5" ht="30" x14ac:dyDescent="0.2">
      <c r="A24" s="109">
        <f t="shared" si="0"/>
        <v>1</v>
      </c>
      <c r="B24" s="112" t="str">
        <f t="shared" si="1"/>
        <v>Does the coordinating unit coordinate its activities with the Ministry of Agriculture or its relevant agencies?</v>
      </c>
      <c r="C24" s="113" t="s">
        <v>488</v>
      </c>
      <c r="D24" s="57"/>
      <c r="E24" s="119"/>
    </row>
    <row r="25" spans="1:5" ht="30" x14ac:dyDescent="0.2">
      <c r="A25" s="109">
        <f t="shared" si="0"/>
        <v>1</v>
      </c>
      <c r="B25" s="112" t="str">
        <f t="shared" si="1"/>
        <v>Do the coordinating unit coordinate their activities with the Ministry of Environment or its relevant agencies?</v>
      </c>
      <c r="C25" s="113" t="s">
        <v>128</v>
      </c>
      <c r="D25" s="57"/>
      <c r="E25" s="119"/>
    </row>
    <row r="26" spans="1:5" ht="30" x14ac:dyDescent="0.2">
      <c r="A26" s="109">
        <f t="shared" si="0"/>
        <v>1</v>
      </c>
      <c r="B26" s="112" t="str">
        <f t="shared" si="1"/>
        <v>Does the coordinating unit coordinate its activities with the Ministry of Education about laboratory worker education?</v>
      </c>
      <c r="C26" s="113" t="s">
        <v>489</v>
      </c>
      <c r="D26" s="57"/>
      <c r="E26" s="119"/>
    </row>
    <row r="27" spans="1:5" x14ac:dyDescent="0.2">
      <c r="A27" s="109">
        <f t="shared" si="0"/>
        <v>1</v>
      </c>
      <c r="B27" s="112" t="str">
        <f t="shared" si="1"/>
        <v>Has this unit an oversight role of private laboratory regulations and operations?</v>
      </c>
      <c r="C27" s="113" t="s">
        <v>113</v>
      </c>
      <c r="D27" s="57"/>
      <c r="E27" s="119"/>
    </row>
    <row r="28" spans="1:5" x14ac:dyDescent="0.2">
      <c r="A28" s="109">
        <f t="shared" si="0"/>
        <v>1</v>
      </c>
      <c r="B28" s="112" t="str">
        <f t="shared" si="1"/>
        <v>Is the unit assisted by an advisory body (committee or commission)?</v>
      </c>
      <c r="C28" s="113" t="s">
        <v>130</v>
      </c>
      <c r="D28" s="57"/>
      <c r="E28" s="119"/>
    </row>
    <row r="29" spans="1:5" x14ac:dyDescent="0.2">
      <c r="A29" s="109">
        <f t="shared" si="0"/>
        <v>1</v>
      </c>
      <c r="B29" s="112" t="str">
        <f t="shared" si="1"/>
        <v>If yes, please provide terms of reference and composition of the body</v>
      </c>
      <c r="C29" s="113" t="s">
        <v>134</v>
      </c>
      <c r="D29" s="57"/>
      <c r="E29" s="119"/>
    </row>
    <row r="30" spans="1:5" ht="30" x14ac:dyDescent="0.2">
      <c r="A30" s="109">
        <f t="shared" si="0"/>
        <v>1</v>
      </c>
      <c r="B30" s="112" t="str">
        <f t="shared" si="1"/>
        <v>Is there a national policy for health laboratory services defining the goals and objectives of the national laboratory system?</v>
      </c>
      <c r="C30" s="113" t="s">
        <v>49</v>
      </c>
      <c r="D30" s="57"/>
      <c r="E30" s="119"/>
    </row>
    <row r="31" spans="1:5" x14ac:dyDescent="0.2">
      <c r="A31" s="109">
        <f t="shared" si="0"/>
        <v>1</v>
      </c>
      <c r="B31" s="112" t="str">
        <f t="shared" si="1"/>
        <v>If yes or partial, does the policy address:</v>
      </c>
      <c r="C31" s="113" t="s">
        <v>190</v>
      </c>
      <c r="D31" s="57"/>
      <c r="E31" s="119"/>
    </row>
    <row r="32" spans="1:5" x14ac:dyDescent="0.2">
      <c r="A32" s="109">
        <f t="shared" si="0"/>
        <v>1</v>
      </c>
      <c r="B32" s="112" t="str">
        <f t="shared" si="1"/>
        <v>Laboratory service coordination and leadership?</v>
      </c>
      <c r="C32" s="113" t="s">
        <v>490</v>
      </c>
      <c r="D32" s="57"/>
      <c r="E32" s="119"/>
    </row>
    <row r="33" spans="1:5" x14ac:dyDescent="0.2">
      <c r="A33" s="109">
        <f t="shared" si="0"/>
        <v>1</v>
      </c>
      <c r="B33" s="112" t="str">
        <f t="shared" si="1"/>
        <v>Laboratory service structure and organization?</v>
      </c>
      <c r="C33" s="113" t="s">
        <v>491</v>
      </c>
      <c r="D33" s="57"/>
      <c r="E33" s="119"/>
    </row>
    <row r="34" spans="1:5" x14ac:dyDescent="0.2">
      <c r="A34" s="109">
        <f t="shared" si="0"/>
        <v>1</v>
      </c>
      <c r="B34" s="112" t="str">
        <f t="shared" si="1"/>
        <v>Laboratory service testing capacity?</v>
      </c>
      <c r="C34" s="113" t="s">
        <v>492</v>
      </c>
      <c r="D34" s="57"/>
      <c r="E34" s="119"/>
    </row>
    <row r="35" spans="1:5" x14ac:dyDescent="0.2">
      <c r="A35" s="109">
        <f t="shared" si="0"/>
        <v>1</v>
      </c>
      <c r="B35" s="112" t="str">
        <f t="shared" si="1"/>
        <v>Laboratory service networking mechanisms?</v>
      </c>
      <c r="C35" s="113" t="s">
        <v>493</v>
      </c>
      <c r="D35" s="57"/>
      <c r="E35" s="119"/>
    </row>
    <row r="36" spans="1:5" x14ac:dyDescent="0.2">
      <c r="A36" s="109">
        <f t="shared" si="0"/>
        <v>1</v>
      </c>
      <c r="B36" s="112" t="str">
        <f t="shared" si="1"/>
        <v>Laboratory service role in public health?</v>
      </c>
      <c r="C36" s="113" t="s">
        <v>494</v>
      </c>
      <c r="D36" s="57"/>
      <c r="E36" s="119"/>
    </row>
    <row r="37" spans="1:5" x14ac:dyDescent="0.2">
      <c r="A37" s="109">
        <f t="shared" si="0"/>
        <v>1</v>
      </c>
      <c r="B37" s="112" t="str">
        <f t="shared" si="1"/>
        <v>Laboratory service regulatory framework?</v>
      </c>
      <c r="C37" s="113" t="s">
        <v>495</v>
      </c>
      <c r="D37" s="57"/>
      <c r="E37" s="119"/>
    </row>
    <row r="38" spans="1:5" x14ac:dyDescent="0.2">
      <c r="A38" s="109">
        <f t="shared" si="0"/>
        <v>1</v>
      </c>
      <c r="B38" s="112" t="str">
        <f t="shared" si="1"/>
        <v>Laboratory service quality assurance framework?</v>
      </c>
      <c r="C38" s="113" t="s">
        <v>496</v>
      </c>
      <c r="D38" s="57"/>
      <c r="E38" s="119"/>
    </row>
    <row r="39" spans="1:5" x14ac:dyDescent="0.2">
      <c r="A39" s="109">
        <f t="shared" si="0"/>
        <v>1</v>
      </c>
      <c r="B39" s="112" t="str">
        <f t="shared" si="1"/>
        <v>Laboratory workforce?</v>
      </c>
      <c r="C39" s="113" t="s">
        <v>191</v>
      </c>
      <c r="D39" s="57"/>
      <c r="E39" s="119"/>
    </row>
    <row r="40" spans="1:5" x14ac:dyDescent="0.2">
      <c r="A40" s="109">
        <f t="shared" si="0"/>
        <v>1</v>
      </c>
      <c r="B40" s="112" t="str">
        <f t="shared" si="1"/>
        <v>Laboratory equipement and reagent procurement and supplying systems?</v>
      </c>
      <c r="C40" s="113" t="s">
        <v>497</v>
      </c>
      <c r="D40" s="57"/>
      <c r="E40" s="119"/>
    </row>
    <row r="41" spans="1:5" x14ac:dyDescent="0.2">
      <c r="A41" s="109">
        <f t="shared" si="0"/>
        <v>1</v>
      </c>
      <c r="B41" s="112" t="str">
        <f t="shared" si="1"/>
        <v>Laboratory service funding?</v>
      </c>
      <c r="C41" s="113" t="s">
        <v>498</v>
      </c>
      <c r="D41" s="57"/>
      <c r="E41" s="119"/>
    </row>
    <row r="42" spans="1:5" ht="30" x14ac:dyDescent="0.2">
      <c r="A42" s="109">
        <f t="shared" si="0"/>
        <v>1</v>
      </c>
      <c r="B42" s="112" t="str">
        <f t="shared" si="1"/>
        <v>Is there a strategic plan aiming at strengthening laboratory services or other strategic plan/s with a laboratory component?</v>
      </c>
      <c r="C42" s="113" t="s">
        <v>477</v>
      </c>
      <c r="D42" s="57"/>
      <c r="E42" s="119"/>
    </row>
    <row r="43" spans="1:5" x14ac:dyDescent="0.2">
      <c r="A43" s="109">
        <f t="shared" si="0"/>
        <v>1</v>
      </c>
      <c r="B43" s="112" t="str">
        <f t="shared" si="1"/>
        <v>If yes or partial, please briefly describe main components of the plan</v>
      </c>
      <c r="C43" s="113" t="s">
        <v>187</v>
      </c>
      <c r="D43" s="57"/>
      <c r="E43" s="119"/>
    </row>
    <row r="44" spans="1:5" s="106" customFormat="1" x14ac:dyDescent="0.2">
      <c r="A44" s="109">
        <f t="shared" si="0"/>
        <v>1</v>
      </c>
      <c r="B44" s="112" t="str">
        <f t="shared" si="1"/>
        <v>Is the plan funded and implemented?</v>
      </c>
      <c r="C44" s="113" t="s">
        <v>131</v>
      </c>
      <c r="D44" s="120"/>
      <c r="E44" s="113"/>
    </row>
    <row r="45" spans="1:5" s="106" customFormat="1" ht="30" x14ac:dyDescent="0.2">
      <c r="A45" s="109">
        <f t="shared" si="0"/>
        <v>1</v>
      </c>
      <c r="B45" s="112" t="str">
        <f t="shared" si="1"/>
        <v>Are there indicators to monitor laboratory services (as part of the strategic plan monitoring or separately from the plan)?</v>
      </c>
      <c r="C45" s="113" t="s">
        <v>135</v>
      </c>
      <c r="D45" s="120"/>
      <c r="E45" s="113"/>
    </row>
    <row r="46" spans="1:5" s="106" customFormat="1" x14ac:dyDescent="0.2">
      <c r="A46" s="109">
        <f t="shared" si="0"/>
        <v>1</v>
      </c>
      <c r="B46" s="112" t="str">
        <f t="shared" si="1"/>
        <v>If yes or partial, please list these indicators</v>
      </c>
      <c r="C46" s="113" t="s">
        <v>188</v>
      </c>
      <c r="D46" s="120"/>
      <c r="E46" s="113"/>
    </row>
    <row r="47" spans="1:5" x14ac:dyDescent="0.2">
      <c r="A47" s="109">
        <f t="shared" ref="A47:A59" si="2">A$3</f>
        <v>1</v>
      </c>
      <c r="B47" s="112" t="str">
        <f t="shared" ref="B47:B59" si="3">IF(A47=3,E47,IF(A47=2,D47,C47))</f>
        <v>Funding</v>
      </c>
      <c r="C47" s="113" t="s">
        <v>154</v>
      </c>
      <c r="D47" s="57"/>
      <c r="E47" s="119"/>
    </row>
    <row r="48" spans="1:5" ht="30" x14ac:dyDescent="0.2">
      <c r="A48" s="109">
        <f t="shared" si="2"/>
        <v>1</v>
      </c>
      <c r="B48" s="112" t="str">
        <f t="shared" si="3"/>
        <v>How are the laboratory services funded (for each source, specify percentage of funding)?</v>
      </c>
      <c r="C48" s="113" t="s">
        <v>184</v>
      </c>
      <c r="D48" s="57"/>
      <c r="E48" s="119"/>
    </row>
    <row r="49" spans="1:5" x14ac:dyDescent="0.2">
      <c r="A49" s="109">
        <f t="shared" si="2"/>
        <v>1</v>
      </c>
      <c r="B49" s="112" t="str">
        <f t="shared" si="3"/>
        <v>Government or public health insurance</v>
      </c>
      <c r="C49" s="113" t="s">
        <v>155</v>
      </c>
      <c r="D49" s="57"/>
      <c r="E49" s="119"/>
    </row>
    <row r="50" spans="1:5" x14ac:dyDescent="0.2">
      <c r="A50" s="109">
        <f t="shared" si="2"/>
        <v>1</v>
      </c>
      <c r="B50" s="112" t="str">
        <f t="shared" si="3"/>
        <v>User's fees</v>
      </c>
      <c r="C50" s="113" t="s">
        <v>156</v>
      </c>
      <c r="D50" s="57"/>
      <c r="E50" s="119"/>
    </row>
    <row r="51" spans="1:5" x14ac:dyDescent="0.2">
      <c r="A51" s="109">
        <f t="shared" si="2"/>
        <v>1</v>
      </c>
      <c r="B51" s="112" t="str">
        <f t="shared" si="3"/>
        <v>Donors</v>
      </c>
      <c r="C51" s="113" t="s">
        <v>157</v>
      </c>
      <c r="D51" s="57"/>
      <c r="E51" s="119"/>
    </row>
    <row r="52" spans="1:5" x14ac:dyDescent="0.2">
      <c r="A52" s="109">
        <f t="shared" si="2"/>
        <v>1</v>
      </c>
      <c r="B52" s="112" t="str">
        <f t="shared" si="3"/>
        <v>Other (specify)</v>
      </c>
      <c r="C52" s="113" t="s">
        <v>158</v>
      </c>
      <c r="D52" s="57"/>
      <c r="E52" s="119"/>
    </row>
    <row r="53" spans="1:5" s="112" customFormat="1" ht="30" x14ac:dyDescent="0.2">
      <c r="A53" s="109">
        <f t="shared" si="2"/>
        <v>1</v>
      </c>
      <c r="B53" s="112" t="str">
        <f t="shared" si="3"/>
        <v>Is there a specific budget assigned for public health laboratory activities (such as reference laboratories and networks operations)?</v>
      </c>
      <c r="C53" s="113" t="s">
        <v>159</v>
      </c>
      <c r="D53" s="117"/>
      <c r="E53" s="118"/>
    </row>
    <row r="54" spans="1:5" s="112" customFormat="1" ht="30" x14ac:dyDescent="0.2">
      <c r="A54" s="109">
        <f t="shared" si="2"/>
        <v>1</v>
      </c>
      <c r="B54" s="112" t="str">
        <f t="shared" si="3"/>
        <v>Has a cost-effectiveness analysis been performed to select technically and financially appropriate laboratory technologies and methods?</v>
      </c>
      <c r="C54" s="113" t="s">
        <v>116</v>
      </c>
      <c r="D54" s="117"/>
      <c r="E54" s="118"/>
    </row>
    <row r="55" spans="1:5" s="112" customFormat="1" x14ac:dyDescent="0.2">
      <c r="A55" s="109">
        <f t="shared" si="2"/>
        <v>1</v>
      </c>
      <c r="B55" s="112" t="str">
        <f t="shared" si="3"/>
        <v>Are testing prices regulated?</v>
      </c>
      <c r="C55" s="113" t="s">
        <v>160</v>
      </c>
      <c r="D55" s="117"/>
      <c r="E55" s="118"/>
    </row>
    <row r="56" spans="1:5" x14ac:dyDescent="0.2">
      <c r="A56" s="109">
        <f t="shared" si="2"/>
        <v>1</v>
      </c>
      <c r="B56" s="112" t="str">
        <f t="shared" si="3"/>
        <v>If yes, are testing prices recommended by:</v>
      </c>
      <c r="C56" s="113" t="s">
        <v>257</v>
      </c>
      <c r="D56" s="57"/>
      <c r="E56" s="119"/>
    </row>
    <row r="57" spans="1:5" x14ac:dyDescent="0.2">
      <c r="A57" s="109">
        <f t="shared" si="2"/>
        <v>1</v>
      </c>
      <c r="B57" s="112" t="str">
        <f t="shared" si="3"/>
        <v>A national regulation/legislation?</v>
      </c>
      <c r="C57" s="113" t="s">
        <v>50</v>
      </c>
      <c r="D57" s="57"/>
      <c r="E57" s="119"/>
    </row>
    <row r="58" spans="1:5" x14ac:dyDescent="0.2">
      <c r="A58" s="109">
        <f t="shared" si="2"/>
        <v>1</v>
      </c>
      <c r="B58" s="112" t="str">
        <f t="shared" si="3"/>
        <v>Public health insurance system (social security)?</v>
      </c>
      <c r="C58" s="113" t="s">
        <v>161</v>
      </c>
      <c r="D58" s="57"/>
      <c r="E58" s="119"/>
    </row>
    <row r="59" spans="1:5" x14ac:dyDescent="0.2">
      <c r="A59" s="109">
        <f t="shared" si="2"/>
        <v>1</v>
      </c>
      <c r="B59" s="112" t="str">
        <f t="shared" si="3"/>
        <v>Private health insurance system?</v>
      </c>
      <c r="C59" s="113" t="s">
        <v>162</v>
      </c>
      <c r="D59" s="57"/>
      <c r="E59" s="119"/>
    </row>
    <row r="60" spans="1:5" x14ac:dyDescent="0.2">
      <c r="A60" s="109">
        <f t="shared" ref="A60:A66" si="4">A$3</f>
        <v>1</v>
      </c>
      <c r="B60" s="112" t="str">
        <f t="shared" ref="B60:B66" si="5">IF(A60=3,E60,IF(A60=2,D60,C60))</f>
        <v>Equipment and supply management</v>
      </c>
      <c r="C60" s="113" t="s">
        <v>499</v>
      </c>
      <c r="D60" s="57"/>
      <c r="E60" s="119"/>
    </row>
    <row r="61" spans="1:5" ht="45" x14ac:dyDescent="0.2">
      <c r="A61" s="109">
        <f t="shared" si="4"/>
        <v>1</v>
      </c>
      <c r="B61" s="112" t="str">
        <f t="shared" si="5"/>
        <v>Please describe the procurement system/s for public laboratories (centralized or decentralized purchasing and storage, bulk or small purchasing, quality of supplies, suppliers' location, etc.) and provide all necessary documents</v>
      </c>
      <c r="C61" s="113" t="s">
        <v>438</v>
      </c>
      <c r="D61" s="57"/>
      <c r="E61" s="119"/>
    </row>
    <row r="62" spans="1:5" s="112" customFormat="1" ht="45" x14ac:dyDescent="0.2">
      <c r="A62" s="109">
        <f t="shared" si="4"/>
        <v>1</v>
      </c>
      <c r="B62" s="112" t="str">
        <f t="shared" si="5"/>
        <v>Please describe the procurement system/s for private laboratories (centralized or decentralized purchasing and storage, bulk or small purchasing, quality of supplies, suppliers' location, etc.) and provide all necessary documents</v>
      </c>
      <c r="C62" s="113" t="s">
        <v>439</v>
      </c>
      <c r="D62" s="117"/>
      <c r="E62" s="118"/>
    </row>
    <row r="63" spans="1:5" ht="30" x14ac:dyDescent="0.2">
      <c r="A63" s="109">
        <f t="shared" si="4"/>
        <v>1</v>
      </c>
      <c r="B63" s="112" t="str">
        <f t="shared" si="5"/>
        <v>Do disease-specific control programmes (e.g. TB, malaria) use specific procurement systems?</v>
      </c>
      <c r="C63" s="113" t="s">
        <v>165</v>
      </c>
      <c r="D63" s="57"/>
      <c r="E63" s="119"/>
    </row>
    <row r="64" spans="1:5" x14ac:dyDescent="0.2">
      <c r="A64" s="109">
        <f t="shared" si="4"/>
        <v>1</v>
      </c>
      <c r="B64" s="112" t="str">
        <f t="shared" si="5"/>
        <v>Are there national guidelines on laboratory equipment donations?</v>
      </c>
      <c r="C64" s="113" t="s">
        <v>166</v>
      </c>
      <c r="D64" s="57"/>
      <c r="E64" s="119"/>
    </row>
    <row r="65" spans="1:5" ht="30" x14ac:dyDescent="0.2">
      <c r="A65" s="109">
        <f t="shared" si="4"/>
        <v>1</v>
      </c>
      <c r="B65" s="112" t="str">
        <f t="shared" si="5"/>
        <v>Are coordination mechanisms established with donors for equipment and supply donation or procurement?</v>
      </c>
      <c r="C65" s="113" t="s">
        <v>500</v>
      </c>
      <c r="D65" s="57"/>
      <c r="E65" s="119"/>
    </row>
    <row r="66" spans="1:5" ht="45" x14ac:dyDescent="0.2">
      <c r="A66" s="109">
        <f t="shared" si="4"/>
        <v>1</v>
      </c>
      <c r="B66" s="112" t="str">
        <f t="shared" si="5"/>
        <v>Do the donors or partners (e.g. NGOs, international organizations, foundations) follow national regulations for equipment or supply procurement (e.g. distribution of qualified IVD devices only)?</v>
      </c>
      <c r="C66" s="113" t="s">
        <v>501</v>
      </c>
      <c r="D66" s="57"/>
      <c r="E66" s="119"/>
    </row>
    <row r="67" spans="1:5" s="106" customFormat="1" x14ac:dyDescent="0.2">
      <c r="A67" s="109">
        <f t="shared" si="0"/>
        <v>1</v>
      </c>
      <c r="B67" s="112" t="str">
        <f t="shared" si="1"/>
        <v>Structure and organization</v>
      </c>
      <c r="C67" s="116" t="s">
        <v>343</v>
      </c>
      <c r="D67" s="120"/>
      <c r="E67" s="113"/>
    </row>
    <row r="68" spans="1:5" s="106" customFormat="1" x14ac:dyDescent="0.2">
      <c r="A68" s="109">
        <f t="shared" si="0"/>
        <v>1</v>
      </c>
      <c r="B68" s="112" t="str">
        <f>IF(A68=3,E68,IF(A68=2,D68,C68))</f>
        <v>Structure</v>
      </c>
      <c r="C68" s="113" t="s">
        <v>214</v>
      </c>
      <c r="D68" s="120"/>
      <c r="E68" s="113"/>
    </row>
    <row r="69" spans="1:5" ht="30" x14ac:dyDescent="0.2">
      <c r="A69" s="109">
        <f t="shared" si="0"/>
        <v>1</v>
      </c>
      <c r="B69" s="112" t="str">
        <f t="shared" si="1"/>
        <v>Is organizational structure of the laboratory services clearly defined with lines of authority?</v>
      </c>
      <c r="C69" s="113" t="s">
        <v>502</v>
      </c>
      <c r="D69" s="57"/>
      <c r="E69" s="119"/>
    </row>
    <row r="70" spans="1:5" x14ac:dyDescent="0.2">
      <c r="A70" s="109">
        <f t="shared" si="0"/>
        <v>1</v>
      </c>
      <c r="B70" s="112" t="str">
        <f t="shared" si="1"/>
        <v>If yes, please provide and comment any related charts or documents</v>
      </c>
      <c r="C70" s="113" t="s">
        <v>222</v>
      </c>
      <c r="D70" s="57"/>
      <c r="E70" s="119"/>
    </row>
    <row r="71" spans="1:5" x14ac:dyDescent="0.2">
      <c r="A71" s="109">
        <f t="shared" si="0"/>
        <v>1</v>
      </c>
      <c r="B71" s="112" t="str">
        <f t="shared" si="1"/>
        <v>Are the laboratories organized in a tiered system with different levels of functions?</v>
      </c>
      <c r="C71" s="113" t="s">
        <v>132</v>
      </c>
      <c r="D71" s="57"/>
      <c r="E71" s="119"/>
    </row>
    <row r="72" spans="1:5" ht="30" x14ac:dyDescent="0.2">
      <c r="A72" s="109">
        <f t="shared" si="0"/>
        <v>1</v>
      </c>
      <c r="B72" s="112" t="str">
        <f t="shared" si="1"/>
        <v>Is there an inventory or directory of laboratories performing clinical testing (health centre, hospital, public health, academic, research, etc.) in the country?</v>
      </c>
      <c r="C72" s="113" t="s">
        <v>503</v>
      </c>
      <c r="D72" s="57"/>
      <c r="E72" s="119"/>
    </row>
    <row r="73" spans="1:5" x14ac:dyDescent="0.2">
      <c r="A73" s="109">
        <f t="shared" si="0"/>
        <v>1</v>
      </c>
      <c r="B73" s="112" t="str">
        <f>IF(A73=3,E73,IF(A73=2,D73,C73))</f>
        <v>Does this inventory take into account private clinical laboratories?</v>
      </c>
      <c r="C73" s="113" t="s">
        <v>223</v>
      </c>
      <c r="D73" s="57"/>
      <c r="E73" s="119"/>
    </row>
    <row r="74" spans="1:5" ht="30" x14ac:dyDescent="0.2">
      <c r="A74" s="109">
        <f t="shared" si="0"/>
        <v>1</v>
      </c>
      <c r="B74" s="112" t="str">
        <f>IF(A74=3,E74,IF(A74=2,D74,C74))</f>
        <v>What kind of information is recorded for each laboratory (contact details, testing capacity, staff number, etc.)?</v>
      </c>
      <c r="C74" s="113" t="s">
        <v>230</v>
      </c>
      <c r="D74" s="57"/>
      <c r="E74" s="119"/>
    </row>
    <row r="75" spans="1:5" x14ac:dyDescent="0.2">
      <c r="A75" s="109">
        <f t="shared" si="0"/>
        <v>1</v>
      </c>
      <c r="B75" s="112" t="str">
        <f t="shared" si="1"/>
        <v>Please estimate the number of laboratories within the following definitions:</v>
      </c>
      <c r="C75" s="113" t="s">
        <v>133</v>
      </c>
      <c r="D75" s="57"/>
      <c r="E75" s="119"/>
    </row>
    <row r="76" spans="1:5" x14ac:dyDescent="0.2">
      <c r="A76" s="109">
        <f t="shared" si="0"/>
        <v>1</v>
      </c>
      <c r="B76" s="112" t="str">
        <f t="shared" si="1"/>
        <v>Central/national/reference laboratories</v>
      </c>
      <c r="C76" s="113" t="s">
        <v>75</v>
      </c>
      <c r="D76" s="57"/>
      <c r="E76" s="119"/>
    </row>
    <row r="77" spans="1:5" x14ac:dyDescent="0.2">
      <c r="A77" s="109">
        <f t="shared" si="0"/>
        <v>1</v>
      </c>
      <c r="B77" s="112" t="str">
        <f t="shared" si="1"/>
        <v>Intermediate laboratories (regional or provincial level)</v>
      </c>
      <c r="C77" s="113" t="s">
        <v>136</v>
      </c>
      <c r="D77" s="57"/>
      <c r="E77" s="119"/>
    </row>
    <row r="78" spans="1:5" x14ac:dyDescent="0.2">
      <c r="A78" s="109">
        <f t="shared" si="0"/>
        <v>1</v>
      </c>
      <c r="B78" s="112" t="str">
        <f t="shared" si="1"/>
        <v>Peripheral laboratories (district or health centre level)</v>
      </c>
      <c r="C78" s="113" t="s">
        <v>504</v>
      </c>
      <c r="D78" s="57"/>
      <c r="E78" s="119"/>
    </row>
    <row r="79" spans="1:5" s="106" customFormat="1" x14ac:dyDescent="0.2">
      <c r="A79" s="109">
        <f t="shared" si="0"/>
        <v>1</v>
      </c>
      <c r="B79" s="112" t="str">
        <f t="shared" ref="B79:B101" si="6">IF(A79=3,E79,IF(A79=2,D79,C79))</f>
        <v>Reference laboratories</v>
      </c>
      <c r="C79" s="113" t="s">
        <v>140</v>
      </c>
      <c r="D79" s="120"/>
      <c r="E79" s="113"/>
    </row>
    <row r="80" spans="1:5" s="106" customFormat="1" x14ac:dyDescent="0.2">
      <c r="A80" s="109">
        <f t="shared" si="0"/>
        <v>1</v>
      </c>
      <c r="B80" s="112" t="str">
        <f t="shared" si="6"/>
        <v xml:space="preserve">Are reference laboratories identified for priority diseases or public health threats? </v>
      </c>
      <c r="C80" s="113" t="s">
        <v>0</v>
      </c>
      <c r="D80" s="120"/>
      <c r="E80" s="113"/>
    </row>
    <row r="81" spans="1:5" s="106" customFormat="1" x14ac:dyDescent="0.2">
      <c r="A81" s="109">
        <f t="shared" si="0"/>
        <v>1</v>
      </c>
      <c r="B81" s="112" t="str">
        <f t="shared" si="6"/>
        <v>If yes or partial, please provide the list of reference laboratories (e.g. TB, HIV)</v>
      </c>
      <c r="C81" s="113" t="s">
        <v>231</v>
      </c>
      <c r="D81" s="120"/>
      <c r="E81" s="113"/>
    </row>
    <row r="82" spans="1:5" s="106" customFormat="1" ht="30" x14ac:dyDescent="0.2">
      <c r="A82" s="109">
        <f t="shared" si="0"/>
        <v>1</v>
      </c>
      <c r="B82" s="112" t="str">
        <f t="shared" si="6"/>
        <v>Are these reference laboratories officially designated (e.g. by directive, by regulation, by national authorities)?</v>
      </c>
      <c r="C82" s="113" t="s">
        <v>126</v>
      </c>
      <c r="D82" s="120"/>
      <c r="E82" s="113"/>
    </row>
    <row r="83" spans="1:5" s="106" customFormat="1" ht="30" x14ac:dyDescent="0.2">
      <c r="A83" s="109">
        <f t="shared" si="0"/>
        <v>1</v>
      </c>
      <c r="B83" s="112" t="str">
        <f t="shared" si="6"/>
        <v>Are reference laboratories part of a national early warning system in place for public health events/outbreaks?</v>
      </c>
      <c r="C83" s="113" t="s">
        <v>32</v>
      </c>
      <c r="D83" s="120"/>
      <c r="E83" s="113"/>
    </row>
    <row r="84" spans="1:5" ht="30" x14ac:dyDescent="0.2">
      <c r="A84" s="109">
        <f t="shared" si="0"/>
        <v>1</v>
      </c>
      <c r="B84" s="112" t="str">
        <f t="shared" si="6"/>
        <v>Do representatives from reference laboratories routinely participate in outbreak or public health event preparedness and management meetings?</v>
      </c>
      <c r="C84" s="119" t="s">
        <v>505</v>
      </c>
      <c r="D84" s="57"/>
      <c r="E84" s="119"/>
    </row>
    <row r="85" spans="1:5" ht="30" x14ac:dyDescent="0.2">
      <c r="A85" s="109">
        <f t="shared" si="0"/>
        <v>1</v>
      </c>
      <c r="B85" s="112" t="str">
        <f t="shared" si="6"/>
        <v>Do representatives from reference laboratories routinely participate in field investigations during public health events (e.g. outbreaks)?</v>
      </c>
      <c r="C85" s="119" t="s">
        <v>141</v>
      </c>
      <c r="D85" s="57"/>
      <c r="E85" s="119"/>
    </row>
    <row r="86" spans="1:5" x14ac:dyDescent="0.2">
      <c r="A86" s="109">
        <f t="shared" si="0"/>
        <v>1</v>
      </c>
      <c r="B86" s="112" t="str">
        <f t="shared" si="6"/>
        <v>Networking mechanisms</v>
      </c>
      <c r="C86" s="113" t="s">
        <v>142</v>
      </c>
      <c r="D86" s="57"/>
      <c r="E86" s="119"/>
    </row>
    <row r="87" spans="1:5" ht="30" x14ac:dyDescent="0.2">
      <c r="A87" s="109">
        <f t="shared" si="0"/>
        <v>1</v>
      </c>
      <c r="B87" s="112" t="str">
        <f t="shared" si="6"/>
        <v xml:space="preserve">Are laboratories organized in network/s for clinical testing purposes (e.g. access to specialized or confirmatory testing that is not available at the patient location)? </v>
      </c>
      <c r="C87" s="113" t="s">
        <v>233</v>
      </c>
      <c r="D87" s="57"/>
      <c r="E87" s="119"/>
    </row>
    <row r="88" spans="1:5" ht="60" x14ac:dyDescent="0.2">
      <c r="A88" s="109">
        <f t="shared" si="0"/>
        <v>1</v>
      </c>
      <c r="B88" s="112" t="str">
        <f t="shared" si="6"/>
        <v>If yes or partial, please describe for each network: member laboratory names or types, networking mechanisms (especially how samples and data are shared across the networks), documentation developed (SOPs, testing algorithm, reports forms) and funding sources</v>
      </c>
      <c r="C88" s="113" t="s">
        <v>237</v>
      </c>
      <c r="D88" s="57"/>
      <c r="E88" s="119"/>
    </row>
    <row r="89" spans="1:5" x14ac:dyDescent="0.2">
      <c r="A89" s="109">
        <f t="shared" ref="A89:A171" si="7">A$3</f>
        <v>1</v>
      </c>
      <c r="B89" s="112" t="str">
        <f t="shared" si="6"/>
        <v>Are laboratories organized in networks for public health or surveillance purposes?</v>
      </c>
      <c r="C89" s="113" t="s">
        <v>1</v>
      </c>
      <c r="D89" s="57"/>
      <c r="E89" s="119"/>
    </row>
    <row r="90" spans="1:5" ht="60" x14ac:dyDescent="0.2">
      <c r="A90" s="109">
        <f t="shared" si="7"/>
        <v>1</v>
      </c>
      <c r="B90" s="112" t="str">
        <f t="shared" si="6"/>
        <v>If yes or partial, please describe for each network: member laboratory names or types, networking mechanisms (especially how samples and data are shared across the networks), documentation developed (SOPs, testing algorithm, reports forms) and funding sources</v>
      </c>
      <c r="C90" s="113" t="s">
        <v>237</v>
      </c>
      <c r="D90" s="57"/>
      <c r="E90" s="119"/>
    </row>
    <row r="91" spans="1:5" x14ac:dyDescent="0.2">
      <c r="A91" s="109">
        <f t="shared" si="7"/>
        <v>1</v>
      </c>
      <c r="B91" s="112" t="str">
        <f t="shared" si="6"/>
        <v>Are private laboratories part of the surveillance network/s?</v>
      </c>
      <c r="C91" s="113" t="s">
        <v>234</v>
      </c>
      <c r="D91" s="57"/>
      <c r="E91" s="119"/>
    </row>
    <row r="92" spans="1:5" ht="30" x14ac:dyDescent="0.2">
      <c r="A92" s="109">
        <f t="shared" si="7"/>
        <v>1</v>
      </c>
      <c r="B92" s="112" t="str">
        <f t="shared" si="6"/>
        <v>If yes, is participation of private laboratories mandatory, imposed by law, through contractual agreement, etc.?</v>
      </c>
      <c r="C92" s="119" t="s">
        <v>236</v>
      </c>
      <c r="D92" s="57"/>
      <c r="E92" s="119"/>
    </row>
    <row r="93" spans="1:5" ht="30" x14ac:dyDescent="0.2">
      <c r="A93" s="109">
        <f t="shared" si="7"/>
        <v>1</v>
      </c>
      <c r="B93" s="112" t="str">
        <f t="shared" si="6"/>
        <v>Are these network/s officially designated (e.g. by directive, by regulation, by national authorities)?</v>
      </c>
      <c r="C93" s="113" t="s">
        <v>235</v>
      </c>
      <c r="D93" s="57"/>
      <c r="E93" s="119"/>
    </row>
    <row r="94" spans="1:5" x14ac:dyDescent="0.2">
      <c r="A94" s="109">
        <f t="shared" si="7"/>
        <v>1</v>
      </c>
      <c r="B94" s="112" t="str">
        <f t="shared" si="6"/>
        <v>Are reference laboratories members of international networks?</v>
      </c>
      <c r="C94" s="113" t="s">
        <v>30</v>
      </c>
      <c r="D94" s="57"/>
      <c r="E94" s="119"/>
    </row>
    <row r="95" spans="1:5" x14ac:dyDescent="0.2">
      <c r="A95" s="109">
        <f t="shared" si="7"/>
        <v>1</v>
      </c>
      <c r="B95" s="112" t="str">
        <f t="shared" si="6"/>
        <v>If yes or partial, please provide the list of laboratories and networks</v>
      </c>
      <c r="C95" s="113" t="s">
        <v>238</v>
      </c>
      <c r="D95" s="57"/>
      <c r="E95" s="119"/>
    </row>
    <row r="96" spans="1:5" ht="30" x14ac:dyDescent="0.2">
      <c r="A96" s="109">
        <f t="shared" si="7"/>
        <v>1</v>
      </c>
      <c r="B96" s="112" t="str">
        <f t="shared" si="6"/>
        <v>Are there standardized reporting form/s for laboratory data within and across network/s?</v>
      </c>
      <c r="C96" s="113" t="s">
        <v>239</v>
      </c>
      <c r="D96" s="57"/>
      <c r="E96" s="119"/>
    </row>
    <row r="97" spans="1:5" ht="30" x14ac:dyDescent="0.2">
      <c r="A97" s="109">
        <f t="shared" si="7"/>
        <v>1</v>
      </c>
      <c r="B97" s="112" t="str">
        <f t="shared" si="6"/>
        <v>Is there a stock of emergency sample collection and transport supplies (personal protective equipment, sample collection material, transport media)?</v>
      </c>
      <c r="C97" s="113" t="s">
        <v>507</v>
      </c>
      <c r="D97" s="57"/>
      <c r="E97" s="119"/>
    </row>
    <row r="98" spans="1:5" x14ac:dyDescent="0.2">
      <c r="A98" s="109">
        <f t="shared" si="7"/>
        <v>1</v>
      </c>
      <c r="B98" s="112" t="str">
        <f t="shared" si="6"/>
        <v>If yes, where are they positioned/stored?</v>
      </c>
      <c r="C98" s="113" t="s">
        <v>31</v>
      </c>
      <c r="D98" s="57"/>
      <c r="E98" s="119"/>
    </row>
    <row r="99" spans="1:5" x14ac:dyDescent="0.2">
      <c r="A99" s="109">
        <f t="shared" si="7"/>
        <v>1</v>
      </c>
      <c r="B99" s="112" t="str">
        <f t="shared" si="6"/>
        <v>Central/reference level</v>
      </c>
      <c r="C99" s="113" t="s">
        <v>23</v>
      </c>
      <c r="D99" s="57"/>
      <c r="E99" s="119"/>
    </row>
    <row r="100" spans="1:5" x14ac:dyDescent="0.2">
      <c r="A100" s="109">
        <f t="shared" si="7"/>
        <v>1</v>
      </c>
      <c r="B100" s="112" t="str">
        <f t="shared" si="6"/>
        <v>Intermediate level</v>
      </c>
      <c r="C100" s="113" t="s">
        <v>24</v>
      </c>
      <c r="D100" s="57"/>
      <c r="E100" s="119"/>
    </row>
    <row r="101" spans="1:5" s="112" customFormat="1" x14ac:dyDescent="0.2">
      <c r="A101" s="109">
        <f t="shared" si="7"/>
        <v>1</v>
      </c>
      <c r="B101" s="112" t="str">
        <f t="shared" si="6"/>
        <v>Peripheral level</v>
      </c>
      <c r="C101" s="113" t="s">
        <v>25</v>
      </c>
      <c r="D101" s="117"/>
      <c r="E101" s="118"/>
    </row>
    <row r="102" spans="1:5" x14ac:dyDescent="0.2">
      <c r="A102" s="109">
        <f t="shared" si="0"/>
        <v>1</v>
      </c>
      <c r="B102" s="112" t="str">
        <f t="shared" si="1"/>
        <v>Regulations</v>
      </c>
      <c r="C102" s="116" t="s">
        <v>137</v>
      </c>
      <c r="D102" s="57"/>
      <c r="E102" s="119"/>
    </row>
    <row r="103" spans="1:5" x14ac:dyDescent="0.2">
      <c r="A103" s="109">
        <f t="shared" si="0"/>
        <v>1</v>
      </c>
      <c r="B103" s="112" t="str">
        <f t="shared" si="1"/>
        <v>Do public laboratories need to be registered or licensed to operate?</v>
      </c>
      <c r="C103" s="113" t="s">
        <v>76</v>
      </c>
      <c r="D103" s="57"/>
      <c r="E103" s="119"/>
    </row>
    <row r="104" spans="1:5" x14ac:dyDescent="0.2">
      <c r="A104" s="109">
        <f t="shared" si="0"/>
        <v>1</v>
      </c>
      <c r="B104" s="112" t="str">
        <f t="shared" si="1"/>
        <v>Do private laboratories need to be registered or licensed to operate?</v>
      </c>
      <c r="C104" s="113" t="s">
        <v>77</v>
      </c>
      <c r="D104" s="57"/>
      <c r="E104" s="119"/>
    </row>
    <row r="105" spans="1:5" x14ac:dyDescent="0.2">
      <c r="A105" s="109">
        <f t="shared" si="0"/>
        <v>1</v>
      </c>
      <c r="B105" s="112" t="str">
        <f t="shared" si="1"/>
        <v>Please describe any registration and/or licensing criteria</v>
      </c>
      <c r="C105" s="113" t="s">
        <v>138</v>
      </c>
      <c r="D105" s="57"/>
      <c r="E105" s="119"/>
    </row>
    <row r="106" spans="1:5" x14ac:dyDescent="0.2">
      <c r="A106" s="109">
        <f t="shared" si="0"/>
        <v>1</v>
      </c>
      <c r="B106" s="112" t="str">
        <f t="shared" si="1"/>
        <v>If applicable, is the license/work authorization delivered after an initial on-site visit?</v>
      </c>
      <c r="C106" s="113" t="s">
        <v>48</v>
      </c>
      <c r="D106" s="57"/>
      <c r="E106" s="119"/>
    </row>
    <row r="107" spans="1:5" x14ac:dyDescent="0.2">
      <c r="A107" s="109">
        <f t="shared" si="0"/>
        <v>1</v>
      </c>
      <c r="B107" s="112" t="str">
        <f t="shared" si="1"/>
        <v>If applicable, is the license/work authorization periodically reviewed?</v>
      </c>
      <c r="C107" s="113" t="s">
        <v>509</v>
      </c>
      <c r="D107" s="57"/>
      <c r="E107" s="119"/>
    </row>
    <row r="108" spans="1:5" ht="30" x14ac:dyDescent="0.2">
      <c r="A108" s="109">
        <f t="shared" si="0"/>
        <v>1</v>
      </c>
      <c r="B108" s="112" t="str">
        <f t="shared" si="1"/>
        <v>How is the compliance with licensing criteria ensured (describe any inspection or control mechanism)?</v>
      </c>
      <c r="C108" s="113" t="s">
        <v>139</v>
      </c>
      <c r="D108" s="57"/>
      <c r="E108" s="119"/>
    </row>
    <row r="109" spans="1:5" x14ac:dyDescent="0.2">
      <c r="A109" s="109">
        <f t="shared" si="0"/>
        <v>1</v>
      </c>
      <c r="B109" s="112" t="str">
        <f t="shared" si="1"/>
        <v>Are the following areas regulated (as part of licensing mechanism or separately):</v>
      </c>
      <c r="C109" s="113" t="s">
        <v>240</v>
      </c>
      <c r="D109" s="57"/>
      <c r="E109" s="119"/>
    </row>
    <row r="110" spans="1:5" x14ac:dyDescent="0.2">
      <c r="A110" s="109">
        <f t="shared" si="0"/>
        <v>1</v>
      </c>
      <c r="B110" s="112" t="str">
        <f t="shared" si="1"/>
        <v>Laboratory facilities?</v>
      </c>
      <c r="C110" s="113" t="s">
        <v>241</v>
      </c>
      <c r="D110" s="57"/>
      <c r="E110" s="119"/>
    </row>
    <row r="111" spans="1:5" x14ac:dyDescent="0.2">
      <c r="A111" s="109">
        <f t="shared" si="0"/>
        <v>1</v>
      </c>
      <c r="B111" s="112" t="str">
        <f t="shared" si="1"/>
        <v>Equipment?</v>
      </c>
      <c r="C111" s="113" t="s">
        <v>242</v>
      </c>
      <c r="D111" s="57"/>
      <c r="E111" s="119"/>
    </row>
    <row r="112" spans="1:5" x14ac:dyDescent="0.2">
      <c r="A112" s="109">
        <f t="shared" si="0"/>
        <v>1</v>
      </c>
      <c r="B112" s="112" t="str">
        <f t="shared" si="1"/>
        <v>Staff?</v>
      </c>
      <c r="C112" s="113" t="s">
        <v>243</v>
      </c>
      <c r="D112" s="57"/>
      <c r="E112" s="119"/>
    </row>
    <row r="113" spans="1:5" x14ac:dyDescent="0.2">
      <c r="A113" s="109">
        <f t="shared" si="0"/>
        <v>1</v>
      </c>
      <c r="B113" s="112" t="str">
        <f t="shared" si="1"/>
        <v>In vitro diagnostic medical device qualification?</v>
      </c>
      <c r="C113" s="113" t="s">
        <v>508</v>
      </c>
      <c r="D113" s="57"/>
      <c r="E113" s="119"/>
    </row>
    <row r="114" spans="1:5" x14ac:dyDescent="0.2">
      <c r="A114" s="109">
        <f t="shared" si="0"/>
        <v>1</v>
      </c>
      <c r="B114" s="112" t="str">
        <f t="shared" si="1"/>
        <v>Sample transportation?</v>
      </c>
      <c r="C114" s="113" t="s">
        <v>244</v>
      </c>
      <c r="D114" s="57"/>
      <c r="E114" s="119"/>
    </row>
    <row r="115" spans="1:5" x14ac:dyDescent="0.2">
      <c r="A115" s="109">
        <f t="shared" si="0"/>
        <v>1</v>
      </c>
      <c r="B115" s="112" t="str">
        <f t="shared" si="1"/>
        <v>Testing methods?</v>
      </c>
      <c r="C115" s="113" t="s">
        <v>245</v>
      </c>
      <c r="D115" s="57"/>
      <c r="E115" s="119"/>
    </row>
    <row r="116" spans="1:5" x14ac:dyDescent="0.2">
      <c r="A116" s="109">
        <f t="shared" si="0"/>
        <v>1</v>
      </c>
      <c r="B116" s="112" t="str">
        <f t="shared" si="1"/>
        <v>Data management?</v>
      </c>
      <c r="C116" s="113" t="s">
        <v>106</v>
      </c>
      <c r="D116" s="57"/>
      <c r="E116" s="119"/>
    </row>
    <row r="117" spans="1:5" x14ac:dyDescent="0.2">
      <c r="A117" s="109">
        <f t="shared" si="0"/>
        <v>1</v>
      </c>
      <c r="B117" s="112" t="str">
        <f t="shared" si="1"/>
        <v>Biorisk management measures?</v>
      </c>
      <c r="C117" s="113" t="s">
        <v>278</v>
      </c>
      <c r="D117" s="57"/>
      <c r="E117" s="119"/>
    </row>
    <row r="118" spans="1:5" x14ac:dyDescent="0.2">
      <c r="A118" s="109">
        <f t="shared" si="0"/>
        <v>1</v>
      </c>
      <c r="B118" s="112" t="str">
        <f t="shared" si="1"/>
        <v>Laboratory related ethics?</v>
      </c>
      <c r="C118" s="113" t="s">
        <v>246</v>
      </c>
      <c r="D118" s="57"/>
      <c r="E118" s="119"/>
    </row>
    <row r="119" spans="1:5" s="106" customFormat="1" ht="30" x14ac:dyDescent="0.2">
      <c r="A119" s="109">
        <f t="shared" si="0"/>
        <v>1</v>
      </c>
      <c r="B119" s="112" t="str">
        <f t="shared" ref="B119:B159" si="8">IF(A119=3,E119,IF(A119=2,D119,C119))</f>
        <v>Are legislation and regulations regularly evaluated and updated to maintain relevance for evolving national and international needs?</v>
      </c>
      <c r="C119" s="113" t="s">
        <v>115</v>
      </c>
      <c r="D119" s="120"/>
      <c r="E119" s="113"/>
    </row>
    <row r="120" spans="1:5" x14ac:dyDescent="0.2">
      <c r="A120" s="109">
        <f t="shared" si="7"/>
        <v>1</v>
      </c>
      <c r="B120" s="112" t="str">
        <f t="shared" si="8"/>
        <v>Quality of laboratory system</v>
      </c>
      <c r="C120" s="116" t="s">
        <v>301</v>
      </c>
      <c r="D120" s="57"/>
      <c r="E120" s="119"/>
    </row>
    <row r="121" spans="1:5" x14ac:dyDescent="0.2">
      <c r="A121" s="109">
        <f t="shared" si="7"/>
        <v>1</v>
      </c>
      <c r="B121" s="112" t="str">
        <f t="shared" si="8"/>
        <v>National standardization</v>
      </c>
      <c r="C121" s="113" t="s">
        <v>143</v>
      </c>
      <c r="D121" s="57"/>
      <c r="E121" s="119"/>
    </row>
    <row r="122" spans="1:5" ht="30" x14ac:dyDescent="0.2">
      <c r="A122" s="109">
        <f t="shared" si="7"/>
        <v>1</v>
      </c>
      <c r="B122" s="112" t="str">
        <f t="shared" si="8"/>
        <v>Is there a national laboratory quality office for oversight of national laboratory quality programmes?</v>
      </c>
      <c r="C122" s="113" t="s">
        <v>47</v>
      </c>
      <c r="D122" s="57"/>
      <c r="E122" s="119"/>
    </row>
    <row r="123" spans="1:5" x14ac:dyDescent="0.2">
      <c r="A123" s="109">
        <f t="shared" si="7"/>
        <v>1</v>
      </c>
      <c r="B123" s="112" t="str">
        <f t="shared" si="8"/>
        <v>If yes, name and contact details of the office/responsible person/s</v>
      </c>
      <c r="C123" s="113" t="s">
        <v>268</v>
      </c>
      <c r="D123" s="57"/>
      <c r="E123" s="119"/>
    </row>
    <row r="124" spans="1:5" x14ac:dyDescent="0.2">
      <c r="A124" s="109">
        <f t="shared" si="7"/>
        <v>1</v>
      </c>
      <c r="B124" s="112" t="str">
        <f t="shared" si="8"/>
        <v>Please briefly describe the national quality programme/s in place</v>
      </c>
      <c r="C124" s="113" t="s">
        <v>269</v>
      </c>
      <c r="D124" s="57"/>
      <c r="E124" s="119"/>
    </row>
    <row r="125" spans="1:5" x14ac:dyDescent="0.2">
      <c r="A125" s="109">
        <f t="shared" si="7"/>
        <v>1</v>
      </c>
      <c r="B125" s="112" t="str">
        <f t="shared" si="8"/>
        <v>Are national general quality norms/sets of standards established?</v>
      </c>
      <c r="C125" s="113" t="s">
        <v>270</v>
      </c>
      <c r="D125" s="57"/>
      <c r="E125" s="119"/>
    </row>
    <row r="126" spans="1:5" x14ac:dyDescent="0.2">
      <c r="A126" s="109">
        <f t="shared" si="7"/>
        <v>1</v>
      </c>
      <c r="B126" s="112" t="str">
        <f t="shared" si="8"/>
        <v>If yes or partial, do they address these topics:</v>
      </c>
      <c r="C126" s="119" t="s">
        <v>271</v>
      </c>
      <c r="D126" s="57"/>
      <c r="E126" s="119"/>
    </row>
    <row r="127" spans="1:5" x14ac:dyDescent="0.2">
      <c r="A127" s="109">
        <f t="shared" si="7"/>
        <v>1</v>
      </c>
      <c r="B127" s="112" t="str">
        <f t="shared" si="8"/>
        <v>Laboratory organization and management?</v>
      </c>
      <c r="C127" s="113" t="s">
        <v>4</v>
      </c>
      <c r="D127" s="57"/>
      <c r="E127" s="119"/>
    </row>
    <row r="128" spans="1:5" x14ac:dyDescent="0.2">
      <c r="A128" s="109">
        <f t="shared" si="7"/>
        <v>1</v>
      </c>
      <c r="B128" s="112" t="str">
        <f t="shared" si="8"/>
        <v>Documentation and records?</v>
      </c>
      <c r="C128" s="113" t="s">
        <v>5</v>
      </c>
      <c r="D128" s="57"/>
      <c r="E128" s="119"/>
    </row>
    <row r="129" spans="1:5" x14ac:dyDescent="0.2">
      <c r="A129" s="109">
        <f t="shared" si="7"/>
        <v>1</v>
      </c>
      <c r="B129" s="112" t="str">
        <f t="shared" si="8"/>
        <v>Specimen collection and transport?</v>
      </c>
      <c r="C129" s="113" t="s">
        <v>272</v>
      </c>
      <c r="D129" s="57"/>
      <c r="E129" s="119"/>
    </row>
    <row r="130" spans="1:5" x14ac:dyDescent="0.2">
      <c r="A130" s="109">
        <f t="shared" si="7"/>
        <v>1</v>
      </c>
      <c r="B130" s="112" t="str">
        <f t="shared" si="8"/>
        <v>SOPs for specimen processing?</v>
      </c>
      <c r="C130" s="113" t="s">
        <v>84</v>
      </c>
      <c r="D130" s="57"/>
      <c r="E130" s="119"/>
    </row>
    <row r="131" spans="1:5" x14ac:dyDescent="0.2">
      <c r="A131" s="109">
        <f t="shared" si="7"/>
        <v>1</v>
      </c>
      <c r="B131" s="112" t="str">
        <f t="shared" si="8"/>
        <v>Personnel and education requirements?</v>
      </c>
      <c r="C131" s="113" t="s">
        <v>6</v>
      </c>
      <c r="D131" s="57"/>
      <c r="E131" s="119"/>
    </row>
    <row r="132" spans="1:5" x14ac:dyDescent="0.2">
      <c r="A132" s="109">
        <f t="shared" si="7"/>
        <v>1</v>
      </c>
      <c r="B132" s="112" t="str">
        <f t="shared" si="8"/>
        <v>Biorisk management?</v>
      </c>
      <c r="C132" s="113" t="s">
        <v>144</v>
      </c>
      <c r="D132" s="57"/>
      <c r="E132" s="119"/>
    </row>
    <row r="133" spans="1:5" x14ac:dyDescent="0.2">
      <c r="A133" s="109">
        <f t="shared" si="7"/>
        <v>1</v>
      </c>
      <c r="B133" s="112" t="str">
        <f t="shared" si="8"/>
        <v>Equipment, reagents, reference materials, consumables management?</v>
      </c>
      <c r="C133" s="113" t="s">
        <v>145</v>
      </c>
      <c r="D133" s="57"/>
      <c r="E133" s="119"/>
    </row>
    <row r="134" spans="1:5" x14ac:dyDescent="0.2">
      <c r="A134" s="109">
        <f t="shared" si="7"/>
        <v>1</v>
      </c>
      <c r="B134" s="112" t="str">
        <f t="shared" si="8"/>
        <v>Collaboration with referral laboratories?</v>
      </c>
      <c r="C134" s="113" t="s">
        <v>7</v>
      </c>
      <c r="D134" s="57"/>
      <c r="E134" s="119"/>
    </row>
    <row r="135" spans="1:5" x14ac:dyDescent="0.2">
      <c r="A135" s="109">
        <f t="shared" si="7"/>
        <v>1</v>
      </c>
      <c r="B135" s="112" t="str">
        <f t="shared" si="8"/>
        <v>Internal quality control procedures?</v>
      </c>
      <c r="C135" s="113" t="s">
        <v>85</v>
      </c>
      <c r="D135" s="57"/>
      <c r="E135" s="119"/>
    </row>
    <row r="136" spans="1:5" x14ac:dyDescent="0.2">
      <c r="A136" s="109">
        <f t="shared" si="7"/>
        <v>1</v>
      </c>
      <c r="B136" s="112" t="str">
        <f t="shared" si="8"/>
        <v>External quality assessment procedures?</v>
      </c>
      <c r="C136" s="113" t="s">
        <v>86</v>
      </c>
      <c r="D136" s="57"/>
      <c r="E136" s="119"/>
    </row>
    <row r="137" spans="1:5" x14ac:dyDescent="0.2">
      <c r="A137" s="109">
        <f t="shared" si="7"/>
        <v>1</v>
      </c>
      <c r="B137" s="112" t="str">
        <f t="shared" si="8"/>
        <v>Data and information management?</v>
      </c>
      <c r="C137" s="113" t="s">
        <v>146</v>
      </c>
      <c r="D137" s="57"/>
      <c r="E137" s="119"/>
    </row>
    <row r="138" spans="1:5" ht="30" x14ac:dyDescent="0.2">
      <c r="A138" s="109">
        <f t="shared" si="7"/>
        <v>1</v>
      </c>
      <c r="B138" s="112" t="str">
        <f t="shared" si="8"/>
        <v xml:space="preserve">Are more specific quality standards available through membership of defined networks (e.g. TB, HIV)? </v>
      </c>
      <c r="C138" s="113" t="s">
        <v>273</v>
      </c>
      <c r="D138" s="57"/>
      <c r="E138" s="119"/>
    </row>
    <row r="139" spans="1:5" x14ac:dyDescent="0.2">
      <c r="A139" s="109">
        <f t="shared" si="7"/>
        <v>1</v>
      </c>
      <c r="B139" s="112" t="str">
        <f>IF(A139=3,E139,IF(A139=2,D139,C139))</f>
        <v>In case laboratory services are organized in tiered network:</v>
      </c>
      <c r="C139" s="113" t="s">
        <v>277</v>
      </c>
      <c r="D139" s="57"/>
      <c r="E139" s="119"/>
    </row>
    <row r="140" spans="1:5" x14ac:dyDescent="0.2">
      <c r="A140" s="109">
        <f t="shared" si="7"/>
        <v>1</v>
      </c>
      <c r="B140" s="112" t="str">
        <f t="shared" si="8"/>
        <v>Are minimal equipments standardized for each laboratory level?</v>
      </c>
      <c r="C140" s="113" t="s">
        <v>276</v>
      </c>
      <c r="D140" s="57"/>
      <c r="E140" s="119"/>
    </row>
    <row r="141" spans="1:5" x14ac:dyDescent="0.2">
      <c r="A141" s="109">
        <f t="shared" si="7"/>
        <v>1</v>
      </c>
      <c r="B141" s="112" t="str">
        <f t="shared" si="8"/>
        <v>Are minimal staff number and qualifications standardized for each laboratory level?</v>
      </c>
      <c r="C141" s="113" t="s">
        <v>274</v>
      </c>
      <c r="D141" s="57"/>
      <c r="E141" s="119"/>
    </row>
    <row r="142" spans="1:5" x14ac:dyDescent="0.2">
      <c r="A142" s="109">
        <f t="shared" si="7"/>
        <v>1</v>
      </c>
      <c r="B142" s="112" t="str">
        <f t="shared" si="8"/>
        <v>Are tests performed and methods standardized for each laboratory level?</v>
      </c>
      <c r="C142" s="113" t="s">
        <v>275</v>
      </c>
      <c r="D142" s="57"/>
      <c r="E142" s="119"/>
    </row>
    <row r="143" spans="1:5" ht="45" x14ac:dyDescent="0.2">
      <c r="A143" s="109">
        <f t="shared" si="7"/>
        <v>1</v>
      </c>
      <c r="B143" s="112" t="str">
        <f t="shared" si="8"/>
        <v>Please describe how and by whom norms and standards are developed (e.g. by standardization body, professional societies, specialized networks, reference laboratories)</v>
      </c>
      <c r="C143" s="113" t="s">
        <v>281</v>
      </c>
      <c r="D143" s="57"/>
      <c r="E143" s="119"/>
    </row>
    <row r="144" spans="1:5" x14ac:dyDescent="0.2">
      <c r="A144" s="109">
        <f t="shared" si="7"/>
        <v>1</v>
      </c>
      <c r="B144" s="112" t="str">
        <f t="shared" si="8"/>
        <v>Quality assessment</v>
      </c>
      <c r="C144" s="113" t="s">
        <v>147</v>
      </c>
      <c r="D144" s="57"/>
      <c r="E144" s="119"/>
    </row>
    <row r="145" spans="1:5" x14ac:dyDescent="0.2">
      <c r="A145" s="109">
        <f t="shared" si="7"/>
        <v>1</v>
      </c>
      <c r="B145" s="112" t="str">
        <f t="shared" si="8"/>
        <v>Is there a national body in charge of laboratory inspection?</v>
      </c>
      <c r="C145" s="113" t="s">
        <v>279</v>
      </c>
      <c r="D145" s="57"/>
      <c r="E145" s="119"/>
    </row>
    <row r="146" spans="1:5" ht="30" x14ac:dyDescent="0.2">
      <c r="A146" s="109">
        <f t="shared" si="7"/>
        <v>1</v>
      </c>
      <c r="B146" s="112" t="str">
        <f t="shared" si="8"/>
        <v>If yes, please describe the inspection mechanism (frequency, procedures, sanctions, etc.)</v>
      </c>
      <c r="C146" s="113" t="s">
        <v>280</v>
      </c>
      <c r="D146" s="57"/>
      <c r="E146" s="119"/>
    </row>
    <row r="147" spans="1:5" x14ac:dyDescent="0.2">
      <c r="A147" s="109">
        <f t="shared" si="7"/>
        <v>1</v>
      </c>
      <c r="B147" s="112" t="str">
        <f t="shared" si="8"/>
        <v>Is there a national body in charge of laboratory certification (e.g. using ISO 9001)?</v>
      </c>
      <c r="C147" s="113" t="s">
        <v>148</v>
      </c>
      <c r="D147" s="57"/>
      <c r="E147" s="119"/>
    </row>
    <row r="148" spans="1:5" x14ac:dyDescent="0.2">
      <c r="A148" s="109">
        <f t="shared" si="7"/>
        <v>1</v>
      </c>
      <c r="B148" s="112" t="str">
        <f t="shared" si="8"/>
        <v>If yes, please provide name/s:</v>
      </c>
      <c r="C148" s="113" t="s">
        <v>287</v>
      </c>
      <c r="D148" s="57"/>
      <c r="E148" s="119"/>
    </row>
    <row r="149" spans="1:5" x14ac:dyDescent="0.2">
      <c r="A149" s="109">
        <f t="shared" si="7"/>
        <v>1</v>
      </c>
      <c r="B149" s="112" t="str">
        <f t="shared" si="8"/>
        <v>Is there a national body in charge of laboratory accreditation (e.g. using ISO 15189)?</v>
      </c>
      <c r="C149" s="113" t="s">
        <v>149</v>
      </c>
      <c r="D149" s="57"/>
      <c r="E149" s="119"/>
    </row>
    <row r="150" spans="1:5" x14ac:dyDescent="0.2">
      <c r="A150" s="109">
        <f t="shared" si="7"/>
        <v>1</v>
      </c>
      <c r="B150" s="112" t="str">
        <f t="shared" si="8"/>
        <v>If yes, please provide name/s:</v>
      </c>
      <c r="C150" s="113" t="s">
        <v>287</v>
      </c>
      <c r="D150" s="57"/>
      <c r="E150" s="119"/>
    </row>
    <row r="151" spans="1:5" x14ac:dyDescent="0.2">
      <c r="A151" s="109">
        <f t="shared" si="7"/>
        <v>1</v>
      </c>
      <c r="B151" s="112" t="str">
        <f t="shared" si="8"/>
        <v>If no, do laboratories use services of foreign national or regional accreditation bodies?</v>
      </c>
      <c r="C151" s="113" t="s">
        <v>345</v>
      </c>
      <c r="D151" s="57"/>
      <c r="E151" s="119"/>
    </row>
    <row r="152" spans="1:5" x14ac:dyDescent="0.2">
      <c r="A152" s="109">
        <f t="shared" si="7"/>
        <v>1</v>
      </c>
      <c r="B152" s="112" t="str">
        <f t="shared" si="8"/>
        <v>If yes, please provide name/s:</v>
      </c>
      <c r="C152" s="113" t="s">
        <v>287</v>
      </c>
      <c r="D152" s="57"/>
      <c r="E152" s="119"/>
    </row>
    <row r="153" spans="1:5" ht="30" x14ac:dyDescent="0.2">
      <c r="A153" s="109">
        <f t="shared" si="7"/>
        <v>1</v>
      </c>
      <c r="B153" s="112" t="str">
        <f t="shared" si="8"/>
        <v>Are some laboratories accredited for disease-specific testing by WHO (e.g. polio, measles, HIV genotyping)?</v>
      </c>
      <c r="C153" s="113" t="s">
        <v>282</v>
      </c>
      <c r="D153" s="57"/>
      <c r="E153" s="119"/>
    </row>
    <row r="154" spans="1:5" ht="30" x14ac:dyDescent="0.2">
      <c r="A154" s="109">
        <f t="shared" si="7"/>
        <v>1</v>
      </c>
      <c r="B154" s="112" t="str">
        <f>IF(A154=3,E154,IF(A154=2,D154,C154))</f>
        <v>Please provide number of laboratories certified or accredited and specify to which standard</v>
      </c>
      <c r="C154" s="113" t="s">
        <v>283</v>
      </c>
      <c r="D154" s="57"/>
      <c r="E154" s="119"/>
    </row>
    <row r="155" spans="1:5" ht="30" x14ac:dyDescent="0.2">
      <c r="A155" s="109">
        <f t="shared" si="7"/>
        <v>1</v>
      </c>
      <c r="B155" s="112" t="str">
        <f t="shared" si="8"/>
        <v>Is there a specific national document which describes the registration procedure for in vitro diagnostic medical devices (IVD, i.e. kits and reagents)?</v>
      </c>
      <c r="C155" s="113" t="s">
        <v>114</v>
      </c>
      <c r="D155" s="57"/>
      <c r="E155" s="119"/>
    </row>
    <row r="156" spans="1:5" ht="30" x14ac:dyDescent="0.2">
      <c r="A156" s="109">
        <f t="shared" si="7"/>
        <v>1</v>
      </c>
      <c r="B156" s="112" t="str">
        <f t="shared" si="8"/>
        <v>Is there a national regulatory authority responsible for in vitro diagnostic device (e.g. reagents) qualification or registration?</v>
      </c>
      <c r="C156" s="113" t="s">
        <v>510</v>
      </c>
      <c r="D156" s="57"/>
      <c r="E156" s="119"/>
    </row>
    <row r="157" spans="1:5" x14ac:dyDescent="0.2">
      <c r="A157" s="109">
        <f t="shared" si="7"/>
        <v>1</v>
      </c>
      <c r="B157" s="112" t="str">
        <f t="shared" si="8"/>
        <v>If yes, please provide a summary of the qualification or registration mechanisms</v>
      </c>
      <c r="C157" s="113" t="s">
        <v>150</v>
      </c>
      <c r="D157" s="57"/>
      <c r="E157" s="119"/>
    </row>
    <row r="158" spans="1:5" ht="30" x14ac:dyDescent="0.2">
      <c r="A158" s="109">
        <f t="shared" si="7"/>
        <v>1</v>
      </c>
      <c r="B158" s="112" t="str">
        <f t="shared" si="8"/>
        <v>Besides the inspection, certification or accreditation detailed above is any other kind of supervision organized?</v>
      </c>
      <c r="C158" s="113" t="s">
        <v>511</v>
      </c>
      <c r="D158" s="57"/>
      <c r="E158" s="119"/>
    </row>
    <row r="159" spans="1:5" s="112" customFormat="1" ht="30" x14ac:dyDescent="0.2">
      <c r="A159" s="109">
        <f t="shared" si="7"/>
        <v>1</v>
      </c>
      <c r="B159" s="112" t="str">
        <f t="shared" si="8"/>
        <v>If yes or partial, describe the supervision plan and procedures (e.g. through specific networks like TB control programme or surveillance programmes)</v>
      </c>
      <c r="C159" s="113" t="s">
        <v>286</v>
      </c>
      <c r="D159" s="117"/>
      <c r="E159" s="118"/>
    </row>
    <row r="160" spans="1:5" x14ac:dyDescent="0.2">
      <c r="A160" s="109">
        <f t="shared" si="7"/>
        <v>1</v>
      </c>
      <c r="B160" s="112" t="str">
        <f t="shared" ref="B160:B231" si="9">IF(A160=3,E160,IF(A160=2,D160,C160))</f>
        <v>Are there standardized supervision checklists or procedures?</v>
      </c>
      <c r="C160" s="113" t="s">
        <v>151</v>
      </c>
      <c r="D160" s="57"/>
      <c r="E160" s="119"/>
    </row>
    <row r="161" spans="1:5" x14ac:dyDescent="0.2">
      <c r="A161" s="109">
        <f t="shared" si="7"/>
        <v>1</v>
      </c>
      <c r="B161" s="112" t="str">
        <f t="shared" si="9"/>
        <v>When supervised, do the laboratories receive a report after each supervision?</v>
      </c>
      <c r="C161" s="113" t="s">
        <v>33</v>
      </c>
      <c r="D161" s="57"/>
      <c r="E161" s="119"/>
    </row>
    <row r="162" spans="1:5" x14ac:dyDescent="0.2">
      <c r="A162" s="109">
        <f t="shared" si="7"/>
        <v>1</v>
      </c>
      <c r="B162" s="112" t="str">
        <f t="shared" si="9"/>
        <v>Are there indicators to measure the progress in laboratory test quality?</v>
      </c>
      <c r="C162" s="119" t="s">
        <v>124</v>
      </c>
      <c r="D162" s="57"/>
      <c r="E162" s="119"/>
    </row>
    <row r="163" spans="1:5" x14ac:dyDescent="0.2">
      <c r="A163" s="109">
        <f t="shared" si="7"/>
        <v>1</v>
      </c>
      <c r="B163" s="112" t="str">
        <f t="shared" si="9"/>
        <v>Please list these indicators</v>
      </c>
      <c r="C163" s="113" t="s">
        <v>284</v>
      </c>
      <c r="D163" s="57"/>
      <c r="E163" s="119"/>
    </row>
    <row r="164" spans="1:5" ht="30" x14ac:dyDescent="0.2">
      <c r="A164" s="109">
        <f t="shared" si="7"/>
        <v>1</v>
      </c>
      <c r="B164" s="112" t="str">
        <f t="shared" si="9"/>
        <v>Does your country have a national EQA programme (proficiency-testing or rechecking) in the following areas:</v>
      </c>
      <c r="C164" s="113" t="s">
        <v>13</v>
      </c>
      <c r="D164" s="57"/>
      <c r="E164" s="119"/>
    </row>
    <row r="165" spans="1:5" x14ac:dyDescent="0.2">
      <c r="A165" s="109">
        <f t="shared" si="7"/>
        <v>1</v>
      </c>
      <c r="B165" s="112" t="str">
        <f t="shared" si="9"/>
        <v>Bacteriology?</v>
      </c>
      <c r="C165" s="113" t="s">
        <v>8</v>
      </c>
      <c r="D165" s="57"/>
      <c r="E165" s="119"/>
    </row>
    <row r="166" spans="1:5" x14ac:dyDescent="0.2">
      <c r="A166" s="109">
        <f t="shared" si="7"/>
        <v>1</v>
      </c>
      <c r="B166" s="112" t="str">
        <f t="shared" si="9"/>
        <v>Virology?</v>
      </c>
      <c r="C166" s="113" t="s">
        <v>44</v>
      </c>
      <c r="D166" s="57"/>
      <c r="E166" s="119"/>
    </row>
    <row r="167" spans="1:5" x14ac:dyDescent="0.2">
      <c r="A167" s="109">
        <f t="shared" si="7"/>
        <v>1</v>
      </c>
      <c r="B167" s="112" t="str">
        <f t="shared" si="9"/>
        <v>Serology?</v>
      </c>
      <c r="C167" s="113" t="s">
        <v>45</v>
      </c>
      <c r="D167" s="57"/>
      <c r="E167" s="119"/>
    </row>
    <row r="168" spans="1:5" x14ac:dyDescent="0.2">
      <c r="A168" s="109">
        <f t="shared" si="7"/>
        <v>1</v>
      </c>
      <c r="B168" s="112" t="str">
        <f t="shared" si="9"/>
        <v>Parasitology?</v>
      </c>
      <c r="C168" s="113" t="s">
        <v>9</v>
      </c>
      <c r="D168" s="57"/>
      <c r="E168" s="119"/>
    </row>
    <row r="169" spans="1:5" x14ac:dyDescent="0.2">
      <c r="A169" s="109">
        <f t="shared" si="7"/>
        <v>1</v>
      </c>
      <c r="B169" s="112" t="str">
        <f t="shared" si="9"/>
        <v>Biochemistry</v>
      </c>
      <c r="C169" s="113" t="s">
        <v>46</v>
      </c>
      <c r="D169" s="57"/>
      <c r="E169" s="119"/>
    </row>
    <row r="170" spans="1:5" x14ac:dyDescent="0.2">
      <c r="A170" s="109">
        <f t="shared" si="7"/>
        <v>1</v>
      </c>
      <c r="B170" s="112" t="str">
        <f t="shared" si="9"/>
        <v>Haematology?</v>
      </c>
      <c r="C170" s="113" t="s">
        <v>512</v>
      </c>
      <c r="D170" s="57"/>
      <c r="E170" s="119"/>
    </row>
    <row r="171" spans="1:5" x14ac:dyDescent="0.2">
      <c r="A171" s="109">
        <f t="shared" si="7"/>
        <v>1</v>
      </c>
      <c r="B171" s="112" t="str">
        <f t="shared" si="9"/>
        <v>Anatomical pathology?</v>
      </c>
      <c r="C171" s="113" t="s">
        <v>87</v>
      </c>
      <c r="D171" s="57"/>
      <c r="E171" s="119"/>
    </row>
    <row r="172" spans="1:5" x14ac:dyDescent="0.2">
      <c r="A172" s="109">
        <f t="shared" ref="A172:A179" si="10">A$3</f>
        <v>1</v>
      </c>
      <c r="B172" s="112" t="str">
        <f t="shared" si="9"/>
        <v>Cytogenetic?</v>
      </c>
      <c r="C172" s="113" t="s">
        <v>88</v>
      </c>
      <c r="D172" s="57"/>
      <c r="E172" s="119"/>
    </row>
    <row r="173" spans="1:5" x14ac:dyDescent="0.2">
      <c r="A173" s="109">
        <f t="shared" si="10"/>
        <v>1</v>
      </c>
      <c r="B173" s="112" t="str">
        <f t="shared" si="9"/>
        <v>Transfusion medicine?</v>
      </c>
      <c r="C173" s="113" t="s">
        <v>109</v>
      </c>
      <c r="D173" s="57"/>
      <c r="E173" s="119"/>
    </row>
    <row r="174" spans="1:5" ht="30" x14ac:dyDescent="0.2">
      <c r="A174" s="109">
        <f t="shared" si="10"/>
        <v>1</v>
      </c>
      <c r="B174" s="112" t="str">
        <f t="shared" si="9"/>
        <v>Please describe the national EQA programme/s organization by providing for each: name of the programme, contact person/s, one line of description</v>
      </c>
      <c r="C174" s="113" t="s">
        <v>288</v>
      </c>
      <c r="D174" s="57"/>
      <c r="E174" s="119"/>
    </row>
    <row r="175" spans="1:5" ht="30" x14ac:dyDescent="0.2">
      <c r="A175" s="109">
        <f t="shared" si="10"/>
        <v>1</v>
      </c>
      <c r="B175" s="112" t="str">
        <f t="shared" si="9"/>
        <v>If applicable, is participation in national EQA programmes/s mandatory for public laboratories?</v>
      </c>
      <c r="C175" s="119" t="s">
        <v>289</v>
      </c>
      <c r="D175" s="57"/>
      <c r="E175" s="119"/>
    </row>
    <row r="176" spans="1:5" ht="30" x14ac:dyDescent="0.2">
      <c r="A176" s="109">
        <f t="shared" si="10"/>
        <v>1</v>
      </c>
      <c r="B176" s="112" t="str">
        <f t="shared" si="9"/>
        <v>If applicable, is participation in national EQA programmes/s mandatory for private laboratories?</v>
      </c>
      <c r="C176" s="119" t="s">
        <v>290</v>
      </c>
      <c r="D176" s="57"/>
      <c r="E176" s="119"/>
    </row>
    <row r="177" spans="1:5" x14ac:dyDescent="0.2">
      <c r="A177" s="109">
        <f t="shared" si="10"/>
        <v>1</v>
      </c>
      <c r="B177" s="112" t="str">
        <f t="shared" si="9"/>
        <v>Percentage of public laboratories participating in the national EQA scheme (EQAS):</v>
      </c>
      <c r="C177" s="113" t="s">
        <v>291</v>
      </c>
      <c r="D177" s="57"/>
      <c r="E177" s="119"/>
    </row>
    <row r="178" spans="1:5" x14ac:dyDescent="0.2">
      <c r="A178" s="109">
        <f t="shared" si="10"/>
        <v>1</v>
      </c>
      <c r="B178" s="112" t="str">
        <f t="shared" si="9"/>
        <v>Percentage of private laboratories participating in the national EQAS:</v>
      </c>
      <c r="C178" s="113" t="s">
        <v>292</v>
      </c>
      <c r="D178" s="57"/>
      <c r="E178" s="119"/>
    </row>
    <row r="179" spans="1:5" x14ac:dyDescent="0.2">
      <c r="A179" s="109">
        <f t="shared" si="10"/>
        <v>1</v>
      </c>
      <c r="B179" s="112" t="str">
        <f t="shared" si="9"/>
        <v>Are corrective actions organized when assessment result is poor?</v>
      </c>
      <c r="C179" s="113" t="s">
        <v>293</v>
      </c>
      <c r="D179" s="57"/>
      <c r="E179" s="119"/>
    </row>
    <row r="180" spans="1:5" x14ac:dyDescent="0.2">
      <c r="A180" s="109">
        <f t="shared" ref="A180:A190" si="11">A$3</f>
        <v>1</v>
      </c>
      <c r="B180" s="112" t="str">
        <f t="shared" ref="B180:B195" si="12">IF(A180=3,E180,IF(A180=2,D180,C180))</f>
        <v xml:space="preserve">Laboratory information management </v>
      </c>
      <c r="C180" s="116" t="s">
        <v>300</v>
      </c>
      <c r="D180" s="57"/>
      <c r="E180" s="119"/>
    </row>
    <row r="181" spans="1:5" x14ac:dyDescent="0.2">
      <c r="A181" s="109">
        <f t="shared" si="11"/>
        <v>1</v>
      </c>
      <c r="B181" s="112" t="str">
        <f t="shared" si="12"/>
        <v>Does the MoH laboratory coordination unit collect any laboratory data?</v>
      </c>
      <c r="C181" s="113" t="s">
        <v>176</v>
      </c>
      <c r="D181" s="57"/>
      <c r="E181" s="119"/>
    </row>
    <row r="182" spans="1:5" ht="30" x14ac:dyDescent="0.2">
      <c r="A182" s="109">
        <f t="shared" si="11"/>
        <v>1</v>
      </c>
      <c r="B182" s="112" t="str">
        <f t="shared" si="12"/>
        <v>If yes or partial, please describe which kind of data (tests ordered and/or performed, logistics data, scientific data, etc.) and data collection mechanisms</v>
      </c>
      <c r="C182" s="113" t="s">
        <v>294</v>
      </c>
      <c r="D182" s="57"/>
      <c r="E182" s="119"/>
    </row>
    <row r="183" spans="1:5" x14ac:dyDescent="0.2">
      <c r="A183" s="109">
        <f t="shared" si="11"/>
        <v>1</v>
      </c>
      <c r="B183" s="112" t="str">
        <f t="shared" si="12"/>
        <v>Are standardized forms available to collect these data?</v>
      </c>
      <c r="C183" s="113" t="s">
        <v>177</v>
      </c>
      <c r="D183" s="57"/>
      <c r="E183" s="119"/>
    </row>
    <row r="184" spans="1:5" ht="30" x14ac:dyDescent="0.2">
      <c r="A184" s="109">
        <f t="shared" si="11"/>
        <v>1</v>
      </c>
      <c r="B184" s="112" t="str">
        <f t="shared" si="12"/>
        <v>Does the MoH use a computerized Laboratory Information System (LIS) to collect and analyse data?</v>
      </c>
      <c r="C184" s="113" t="s">
        <v>513</v>
      </c>
      <c r="D184" s="57"/>
      <c r="E184" s="119"/>
    </row>
    <row r="185" spans="1:5" x14ac:dyDescent="0.2">
      <c r="A185" s="109">
        <f t="shared" si="11"/>
        <v>1</v>
      </c>
      <c r="B185" s="112" t="str">
        <f t="shared" si="12"/>
        <v>Is this LIS connected to the MoH Health Information System?</v>
      </c>
      <c r="C185" s="113" t="s">
        <v>178</v>
      </c>
      <c r="D185" s="57"/>
      <c r="E185" s="119"/>
    </row>
    <row r="186" spans="1:5" x14ac:dyDescent="0.2">
      <c r="A186" s="109">
        <f t="shared" si="11"/>
        <v>1</v>
      </c>
      <c r="B186" s="112" t="str">
        <f t="shared" si="12"/>
        <v>If yes, describe how</v>
      </c>
      <c r="C186" s="113" t="s">
        <v>295</v>
      </c>
      <c r="D186" s="57"/>
      <c r="E186" s="119"/>
    </row>
    <row r="187" spans="1:5" x14ac:dyDescent="0.2">
      <c r="A187" s="109">
        <f t="shared" si="11"/>
        <v>1</v>
      </c>
      <c r="B187" s="112" t="str">
        <f t="shared" si="12"/>
        <v>Does the MoH laboratory coordination unit share data with other agencies or units?</v>
      </c>
      <c r="C187" s="113" t="s">
        <v>179</v>
      </c>
      <c r="D187" s="57"/>
      <c r="E187" s="119"/>
    </row>
    <row r="188" spans="1:5" x14ac:dyDescent="0.2">
      <c r="A188" s="109">
        <f t="shared" si="11"/>
        <v>1</v>
      </c>
      <c r="B188" s="112" t="str">
        <f t="shared" si="12"/>
        <v>If yes or partial, please describe which data and for which purpose</v>
      </c>
      <c r="C188" s="113" t="s">
        <v>296</v>
      </c>
      <c r="D188" s="57"/>
      <c r="E188" s="119"/>
    </row>
    <row r="189" spans="1:5" ht="30" x14ac:dyDescent="0.2">
      <c r="A189" s="109">
        <f t="shared" si="11"/>
        <v>1</v>
      </c>
      <c r="B189" s="112" t="str">
        <f t="shared" si="12"/>
        <v>Does the MoH laboratory coordination unit ensure feedback to the laboratory community?</v>
      </c>
      <c r="C189" s="113" t="s">
        <v>180</v>
      </c>
      <c r="D189" s="57"/>
      <c r="E189" s="119"/>
    </row>
    <row r="190" spans="1:5" ht="30" x14ac:dyDescent="0.2">
      <c r="A190" s="109">
        <f t="shared" si="11"/>
        <v>1</v>
      </c>
      <c r="B190" s="112" t="str">
        <f t="shared" si="12"/>
        <v>If yes, please describe the communication mechanisms and procedures (e.g. newsletter, website)</v>
      </c>
      <c r="C190" s="113" t="s">
        <v>297</v>
      </c>
      <c r="D190" s="57"/>
      <c r="E190" s="119"/>
    </row>
    <row r="191" spans="1:5" x14ac:dyDescent="0.2">
      <c r="A191" s="109">
        <f t="shared" ref="A191:A231" si="13">A$3</f>
        <v>1</v>
      </c>
      <c r="B191" s="112" t="str">
        <f t="shared" si="12"/>
        <v>Infrastructure</v>
      </c>
      <c r="C191" s="116" t="s">
        <v>163</v>
      </c>
      <c r="D191" s="57"/>
      <c r="E191" s="119"/>
    </row>
    <row r="192" spans="1:5" ht="30" x14ac:dyDescent="0.2">
      <c r="A192" s="109">
        <f t="shared" si="13"/>
        <v>1</v>
      </c>
      <c r="B192" s="112" t="str">
        <f t="shared" si="12"/>
        <v>Are there any requirements in terms of building and facilities for laboratory operations (e.g. cold storage, containment requirements)?</v>
      </c>
      <c r="C192" s="113" t="s">
        <v>310</v>
      </c>
      <c r="D192" s="57"/>
      <c r="E192" s="119"/>
    </row>
    <row r="193" spans="1:5" ht="30" x14ac:dyDescent="0.2">
      <c r="A193" s="109">
        <f t="shared" si="13"/>
        <v>1</v>
      </c>
      <c r="B193" s="112" t="str">
        <f t="shared" si="12"/>
        <v>Is the facility infrastructure generally satisfactory throughout the country (i.e. ensuring quality of work and safety of staff)?</v>
      </c>
      <c r="C193" s="113" t="s">
        <v>514</v>
      </c>
      <c r="D193" s="57"/>
      <c r="E193" s="119"/>
    </row>
    <row r="194" spans="1:5" x14ac:dyDescent="0.2">
      <c r="A194" s="109">
        <f t="shared" si="13"/>
        <v>1</v>
      </c>
      <c r="B194" s="112" t="str">
        <f t="shared" si="12"/>
        <v>Is there any national plan or project to build, renovate or upgrade laboratory facilities?</v>
      </c>
      <c r="C194" s="113" t="s">
        <v>164</v>
      </c>
      <c r="D194" s="57"/>
      <c r="E194" s="119"/>
    </row>
    <row r="195" spans="1:5" x14ac:dyDescent="0.2">
      <c r="A195" s="109">
        <f t="shared" si="13"/>
        <v>1</v>
      </c>
      <c r="B195" s="112" t="str">
        <f t="shared" si="12"/>
        <v>If yes, describe laboratory concerned, objectives and funding sources</v>
      </c>
      <c r="C195" s="113" t="s">
        <v>311</v>
      </c>
      <c r="D195" s="57"/>
      <c r="E195" s="119"/>
    </row>
    <row r="196" spans="1:5" x14ac:dyDescent="0.2">
      <c r="A196" s="109">
        <f t="shared" si="13"/>
        <v>1</v>
      </c>
      <c r="B196" s="112" t="str">
        <f t="shared" si="9"/>
        <v>Human resources</v>
      </c>
      <c r="C196" s="116" t="s">
        <v>10</v>
      </c>
      <c r="D196" s="57"/>
      <c r="E196" s="119"/>
    </row>
    <row r="197" spans="1:5" x14ac:dyDescent="0.2">
      <c r="A197" s="109">
        <f t="shared" si="13"/>
        <v>1</v>
      </c>
      <c r="B197" s="112" t="str">
        <f>IF(A197=3,E197,IF(A197=2,D197,C197))</f>
        <v xml:space="preserve">Staff </v>
      </c>
      <c r="C197" s="113" t="s">
        <v>329</v>
      </c>
      <c r="D197" s="57"/>
      <c r="E197" s="119"/>
    </row>
    <row r="198" spans="1:5" x14ac:dyDescent="0.2">
      <c r="A198" s="109">
        <f t="shared" si="13"/>
        <v>1</v>
      </c>
      <c r="B198" s="112" t="str">
        <f t="shared" si="9"/>
        <v>Is there an inventory of laboratory workers?</v>
      </c>
      <c r="C198" s="113" t="s">
        <v>79</v>
      </c>
      <c r="D198" s="57"/>
      <c r="E198" s="119"/>
    </row>
    <row r="199" spans="1:5" x14ac:dyDescent="0.2">
      <c r="A199" s="109">
        <f t="shared" si="13"/>
        <v>1</v>
      </c>
      <c r="B199" s="112" t="str">
        <f t="shared" si="9"/>
        <v>Is the overall number of laboratory workers sufficient for the healthcare needs?</v>
      </c>
      <c r="C199" s="113" t="s">
        <v>117</v>
      </c>
      <c r="D199" s="57"/>
      <c r="E199" s="119"/>
    </row>
    <row r="200" spans="1:5" ht="30" x14ac:dyDescent="0.2">
      <c r="A200" s="109">
        <f t="shared" si="13"/>
        <v>1</v>
      </c>
      <c r="B200" s="112" t="str">
        <f t="shared" si="9"/>
        <v>Is the laboratory staff well distributed within the country in accordance with the needs?</v>
      </c>
      <c r="C200" s="113" t="s">
        <v>118</v>
      </c>
      <c r="D200" s="57"/>
      <c r="E200" s="119"/>
    </row>
    <row r="201" spans="1:5" ht="30" x14ac:dyDescent="0.2">
      <c r="A201" s="109">
        <f t="shared" si="13"/>
        <v>1</v>
      </c>
      <c r="B201" s="112" t="str">
        <f t="shared" si="9"/>
        <v>Is the education/training/experience of laboratory workers in accordance with the needs of the work?</v>
      </c>
      <c r="C201" s="113" t="s">
        <v>119</v>
      </c>
      <c r="D201" s="57"/>
      <c r="E201" s="119"/>
    </row>
    <row r="202" spans="1:5" x14ac:dyDescent="0.2">
      <c r="A202" s="109">
        <f t="shared" si="13"/>
        <v>1</v>
      </c>
      <c r="B202" s="112" t="str">
        <f t="shared" si="9"/>
        <v>Is the salary of laboratory workers appropriate for the work?</v>
      </c>
      <c r="C202" s="119" t="s">
        <v>120</v>
      </c>
      <c r="D202" s="57"/>
      <c r="E202" s="119"/>
    </row>
    <row r="203" spans="1:5" ht="30" x14ac:dyDescent="0.2">
      <c r="A203" s="109">
        <f t="shared" si="13"/>
        <v>1</v>
      </c>
      <c r="B203" s="112" t="str">
        <f t="shared" si="9"/>
        <v>Are most laboratory workers national staff (as compared with workers from other countries)?</v>
      </c>
      <c r="C203" s="119" t="s">
        <v>121</v>
      </c>
      <c r="D203" s="57"/>
      <c r="E203" s="119"/>
    </row>
    <row r="204" spans="1:5" x14ac:dyDescent="0.2">
      <c r="A204" s="109">
        <f t="shared" si="13"/>
        <v>1</v>
      </c>
      <c r="B204" s="112" t="str">
        <f t="shared" si="9"/>
        <v>Does the country graduate adequate number of trained personnel for its needs?</v>
      </c>
      <c r="C204" s="113" t="s">
        <v>102</v>
      </c>
      <c r="D204" s="57"/>
      <c r="E204" s="119"/>
    </row>
    <row r="205" spans="1:5" ht="30" x14ac:dyDescent="0.2">
      <c r="A205" s="109">
        <f t="shared" si="13"/>
        <v>1</v>
      </c>
      <c r="B205" s="112" t="str">
        <f t="shared" si="9"/>
        <v>Are there trained biomedical engineers/technicians (for specific laboratory equipment maintenance) inside the country?</v>
      </c>
      <c r="C205" s="113" t="s">
        <v>34</v>
      </c>
      <c r="D205" s="57"/>
      <c r="E205" s="119"/>
    </row>
    <row r="206" spans="1:5" x14ac:dyDescent="0.2">
      <c r="A206" s="109">
        <f t="shared" si="13"/>
        <v>1</v>
      </c>
      <c r="B206" s="112" t="str">
        <f t="shared" si="9"/>
        <v>Is qualified staff easily maintained in laboratory in the country?</v>
      </c>
      <c r="C206" s="113" t="s">
        <v>479</v>
      </c>
      <c r="D206" s="57"/>
      <c r="E206" s="119"/>
    </row>
    <row r="207" spans="1:5" x14ac:dyDescent="0.2">
      <c r="A207" s="109">
        <f t="shared" si="13"/>
        <v>1</v>
      </c>
      <c r="B207" s="112" t="str">
        <f t="shared" si="9"/>
        <v>If no, please list the difficulties</v>
      </c>
      <c r="C207" s="113" t="s">
        <v>478</v>
      </c>
      <c r="D207" s="57"/>
      <c r="E207" s="119"/>
    </row>
    <row r="208" spans="1:5" x14ac:dyDescent="0.2">
      <c r="A208" s="109">
        <f t="shared" si="13"/>
        <v>1</v>
      </c>
      <c r="B208" s="112" t="str">
        <f t="shared" si="9"/>
        <v>Is the licensing/registration of laboratory workers organized?</v>
      </c>
      <c r="C208" s="113" t="s">
        <v>152</v>
      </c>
      <c r="D208" s="57"/>
      <c r="E208" s="119"/>
    </row>
    <row r="209" spans="1:5" x14ac:dyDescent="0.2">
      <c r="A209" s="109">
        <f t="shared" si="13"/>
        <v>1</v>
      </c>
      <c r="B209" s="112" t="str">
        <f t="shared" si="9"/>
        <v>If yes, please describe the licensing/registration requirements</v>
      </c>
      <c r="C209" s="113" t="s">
        <v>326</v>
      </c>
      <c r="D209" s="57"/>
      <c r="E209" s="119"/>
    </row>
    <row r="210" spans="1:5" x14ac:dyDescent="0.2">
      <c r="A210" s="109">
        <f t="shared" si="13"/>
        <v>1</v>
      </c>
      <c r="B210" s="112" t="str">
        <f t="shared" si="9"/>
        <v>How many people are licensed/registered as laboratory workers?</v>
      </c>
      <c r="C210" s="113" t="s">
        <v>78</v>
      </c>
      <c r="D210" s="57"/>
      <c r="E210" s="119"/>
    </row>
    <row r="211" spans="1:5" ht="30" x14ac:dyDescent="0.2">
      <c r="A211" s="109">
        <f t="shared" si="13"/>
        <v>1</v>
      </c>
      <c r="B211" s="112" t="str">
        <f t="shared" si="9"/>
        <v>If applicable, is continuous education/training mandatory to renew staff work authorization?</v>
      </c>
      <c r="C211" s="113" t="s">
        <v>37</v>
      </c>
      <c r="D211" s="57"/>
      <c r="E211" s="119"/>
    </row>
    <row r="212" spans="1:5" x14ac:dyDescent="0.2">
      <c r="A212" s="109">
        <f t="shared" si="13"/>
        <v>1</v>
      </c>
      <c r="B212" s="112" t="str">
        <f>IF(A212=3,E212,IF(A212=2,D212,C212))</f>
        <v>Education</v>
      </c>
      <c r="C212" s="113" t="s">
        <v>328</v>
      </c>
      <c r="D212" s="57"/>
      <c r="E212" s="119"/>
    </row>
    <row r="213" spans="1:5" x14ac:dyDescent="0.2">
      <c r="A213" s="109">
        <f t="shared" si="13"/>
        <v>1</v>
      </c>
      <c r="B213" s="112" t="str">
        <f t="shared" si="9"/>
        <v>Are national specific degrees delivered for:</v>
      </c>
      <c r="C213" s="113" t="s">
        <v>515</v>
      </c>
      <c r="D213" s="57"/>
      <c r="E213" s="119"/>
    </row>
    <row r="214" spans="1:5" x14ac:dyDescent="0.2">
      <c r="A214" s="109">
        <f t="shared" si="13"/>
        <v>1</v>
      </c>
      <c r="B214" s="112" t="str">
        <f t="shared" si="9"/>
        <v>Laboratory technicians?</v>
      </c>
      <c r="C214" s="113" t="s">
        <v>11</v>
      </c>
      <c r="D214" s="57"/>
      <c r="E214" s="119"/>
    </row>
    <row r="215" spans="1:5" x14ac:dyDescent="0.2">
      <c r="A215" s="109">
        <f t="shared" si="13"/>
        <v>1</v>
      </c>
      <c r="B215" s="112" t="str">
        <f t="shared" si="9"/>
        <v>Post-graduate clinical pathologists?</v>
      </c>
      <c r="C215" s="113" t="s">
        <v>35</v>
      </c>
      <c r="D215" s="57"/>
      <c r="E215" s="119"/>
    </row>
    <row r="216" spans="1:5" x14ac:dyDescent="0.2">
      <c r="A216" s="109">
        <f t="shared" si="13"/>
        <v>1</v>
      </c>
      <c r="B216" s="112" t="str">
        <f t="shared" si="9"/>
        <v>Post-graduate medical microbiologists?</v>
      </c>
      <c r="C216" s="113" t="s">
        <v>36</v>
      </c>
      <c r="D216" s="57"/>
      <c r="E216" s="119"/>
    </row>
    <row r="217" spans="1:5" x14ac:dyDescent="0.2">
      <c r="A217" s="109">
        <f t="shared" si="13"/>
        <v>1</v>
      </c>
      <c r="B217" s="112" t="str">
        <f t="shared" si="9"/>
        <v>If yes, please provide name/s of these degree/s and associated curricula:</v>
      </c>
      <c r="C217" s="113" t="s">
        <v>327</v>
      </c>
      <c r="D217" s="57"/>
      <c r="E217" s="119"/>
    </row>
    <row r="218" spans="1:5" x14ac:dyDescent="0.2">
      <c r="A218" s="109">
        <f t="shared" si="13"/>
        <v>1</v>
      </c>
      <c r="B218" s="112" t="str">
        <f t="shared" si="9"/>
        <v>Are these degrees mandatory for working in a medical laboratory?</v>
      </c>
      <c r="C218" s="113" t="s">
        <v>122</v>
      </c>
      <c r="D218" s="57"/>
      <c r="E218" s="119"/>
    </row>
    <row r="219" spans="1:5" ht="30" x14ac:dyDescent="0.2">
      <c r="A219" s="109">
        <f t="shared" si="13"/>
        <v>1</v>
      </c>
      <c r="B219" s="112" t="str">
        <f t="shared" si="9"/>
        <v>Are there interministerial mechanisms involving health and education ministries to review and adapt training curricula according to the needs?</v>
      </c>
      <c r="C219" s="113" t="s">
        <v>153</v>
      </c>
      <c r="D219" s="57"/>
      <c r="E219" s="119"/>
    </row>
    <row r="220" spans="1:5" x14ac:dyDescent="0.2">
      <c r="A220" s="109">
        <f t="shared" si="13"/>
        <v>1</v>
      </c>
      <c r="B220" s="112" t="str">
        <f t="shared" si="9"/>
        <v>Do laboratory workers have access to suitable continuous education/training?</v>
      </c>
      <c r="C220" s="113" t="s">
        <v>80</v>
      </c>
      <c r="D220" s="57"/>
      <c r="E220" s="119"/>
    </row>
    <row r="221" spans="1:5" x14ac:dyDescent="0.2">
      <c r="A221" s="109">
        <f t="shared" si="13"/>
        <v>1</v>
      </c>
      <c r="B221" s="112" t="str">
        <f t="shared" si="9"/>
        <v xml:space="preserve">Is continuous education available in the following areas:  </v>
      </c>
      <c r="C221" s="113" t="s">
        <v>40</v>
      </c>
      <c r="D221" s="57"/>
      <c r="E221" s="119"/>
    </row>
    <row r="222" spans="1:5" s="112" customFormat="1" x14ac:dyDescent="0.2">
      <c r="A222" s="109">
        <f t="shared" si="13"/>
        <v>1</v>
      </c>
      <c r="B222" s="112" t="str">
        <f t="shared" si="9"/>
        <v>Specimen collection, packaging and transportation?</v>
      </c>
      <c r="C222" s="113" t="s">
        <v>38</v>
      </c>
      <c r="D222" s="117"/>
      <c r="E222" s="118"/>
    </row>
    <row r="223" spans="1:5" x14ac:dyDescent="0.2">
      <c r="A223" s="109">
        <f t="shared" si="13"/>
        <v>1</v>
      </c>
      <c r="B223" s="112" t="str">
        <f t="shared" si="9"/>
        <v>Laboratory quality assurance?</v>
      </c>
      <c r="C223" s="113" t="s">
        <v>41</v>
      </c>
      <c r="D223" s="57"/>
      <c r="E223" s="119"/>
    </row>
    <row r="224" spans="1:5" x14ac:dyDescent="0.2">
      <c r="A224" s="109">
        <f t="shared" si="13"/>
        <v>1</v>
      </c>
      <c r="B224" s="112" t="str">
        <f t="shared" si="9"/>
        <v>New laboratory diagnostic techniques?</v>
      </c>
      <c r="C224" s="113" t="s">
        <v>103</v>
      </c>
      <c r="D224" s="57"/>
      <c r="E224" s="119"/>
    </row>
    <row r="225" spans="1:5" x14ac:dyDescent="0.2">
      <c r="A225" s="109">
        <f t="shared" si="13"/>
        <v>1</v>
      </c>
      <c r="B225" s="112" t="str">
        <f t="shared" si="9"/>
        <v>Data management?</v>
      </c>
      <c r="C225" s="113" t="s">
        <v>106</v>
      </c>
      <c r="D225" s="57"/>
      <c r="E225" s="119"/>
    </row>
    <row r="226" spans="1:5" x14ac:dyDescent="0.2">
      <c r="A226" s="109">
        <f t="shared" si="13"/>
        <v>1</v>
      </c>
      <c r="B226" s="112" t="str">
        <f t="shared" si="9"/>
        <v>Epidemiological surveillance?</v>
      </c>
      <c r="C226" s="113" t="s">
        <v>105</v>
      </c>
      <c r="D226" s="57"/>
      <c r="E226" s="119"/>
    </row>
    <row r="227" spans="1:5" x14ac:dyDescent="0.2">
      <c r="A227" s="109">
        <f t="shared" si="13"/>
        <v>1</v>
      </c>
      <c r="B227" s="112" t="str">
        <f t="shared" si="9"/>
        <v>Field Epidemiology and Laboratory Training Programme?</v>
      </c>
      <c r="C227" s="113" t="s">
        <v>104</v>
      </c>
      <c r="D227" s="57"/>
      <c r="E227" s="119"/>
    </row>
    <row r="228" spans="1:5" x14ac:dyDescent="0.2">
      <c r="A228" s="109">
        <f t="shared" si="13"/>
        <v>1</v>
      </c>
      <c r="B228" s="112" t="str">
        <f t="shared" si="9"/>
        <v xml:space="preserve">Computer science applied to laboratory?      </v>
      </c>
      <c r="C228" s="113" t="s">
        <v>480</v>
      </c>
      <c r="D228" s="57"/>
      <c r="E228" s="119"/>
    </row>
    <row r="229" spans="1:5" x14ac:dyDescent="0.2">
      <c r="A229" s="109">
        <f t="shared" si="13"/>
        <v>1</v>
      </c>
      <c r="B229" s="112" t="str">
        <f t="shared" si="9"/>
        <v>Biorisk management?</v>
      </c>
      <c r="C229" s="113" t="s">
        <v>144</v>
      </c>
      <c r="D229" s="57"/>
      <c r="E229" s="119"/>
    </row>
    <row r="230" spans="1:5" x14ac:dyDescent="0.2">
      <c r="A230" s="109">
        <f t="shared" si="13"/>
        <v>1</v>
      </c>
      <c r="B230" s="112" t="str">
        <f t="shared" si="9"/>
        <v>Laboratory management?</v>
      </c>
      <c r="C230" s="113" t="s">
        <v>39</v>
      </c>
      <c r="D230" s="57"/>
      <c r="E230" s="119"/>
    </row>
    <row r="231" spans="1:5" ht="30" x14ac:dyDescent="0.2">
      <c r="A231" s="109">
        <f t="shared" si="13"/>
        <v>1</v>
      </c>
      <c r="B231" s="112" t="str">
        <f t="shared" si="9"/>
        <v xml:space="preserve">How are these courses provided (manufacturing companies, professional societies, distance learning, face-to-face, etc.)? </v>
      </c>
      <c r="C231" s="113" t="s">
        <v>107</v>
      </c>
      <c r="D231" s="57"/>
      <c r="E231" s="119"/>
    </row>
    <row r="232" spans="1:5" x14ac:dyDescent="0.2">
      <c r="A232" s="109">
        <f t="shared" ref="A232:A278" si="14">A$3</f>
        <v>1</v>
      </c>
      <c r="B232" s="112" t="str">
        <f t="shared" ref="B232:B264" si="15">IF(A232=3,E232,IF(A232=2,D232,C232))</f>
        <v>Biorisk management</v>
      </c>
      <c r="C232" s="116" t="s">
        <v>108</v>
      </c>
      <c r="D232" s="57"/>
      <c r="E232" s="119"/>
    </row>
    <row r="233" spans="1:5" ht="30" x14ac:dyDescent="0.2">
      <c r="A233" s="109">
        <f t="shared" si="14"/>
        <v>1</v>
      </c>
      <c r="B233" s="112" t="str">
        <f t="shared" si="15"/>
        <v>Does the relevant ministry have a dedicated unit in charge of biosafety/biosecurity at national level?</v>
      </c>
      <c r="C233" s="113" t="s">
        <v>516</v>
      </c>
      <c r="D233" s="57"/>
      <c r="E233" s="119"/>
    </row>
    <row r="234" spans="1:5" x14ac:dyDescent="0.2">
      <c r="A234" s="109">
        <f t="shared" si="14"/>
        <v>1</v>
      </c>
      <c r="B234" s="112" t="str">
        <f t="shared" si="15"/>
        <v>If yes, name and contact details of the unit/responsible person/s</v>
      </c>
      <c r="C234" s="113" t="s">
        <v>330</v>
      </c>
      <c r="E234" s="119"/>
    </row>
    <row r="235" spans="1:5" ht="30" x14ac:dyDescent="0.2">
      <c r="A235" s="109">
        <f t="shared" si="14"/>
        <v>1</v>
      </c>
      <c r="B235" s="112" t="str">
        <f t="shared" si="15"/>
        <v>Have biological risks and pathogens been identified, classified and listed at the national level?</v>
      </c>
      <c r="C235" s="119" t="s">
        <v>331</v>
      </c>
      <c r="D235" s="57"/>
      <c r="E235" s="119"/>
    </row>
    <row r="236" spans="1:5" ht="30" x14ac:dyDescent="0.2">
      <c r="A236" s="109">
        <f t="shared" si="14"/>
        <v>1</v>
      </c>
      <c r="B236" s="112" t="str">
        <f t="shared" si="15"/>
        <v xml:space="preserve">Does a national up-to-date legislation define minimal biosafety levels, measures or requirements for operation?  </v>
      </c>
      <c r="C236" s="119" t="s">
        <v>167</v>
      </c>
      <c r="D236" s="57"/>
      <c r="E236" s="119"/>
    </row>
    <row r="237" spans="1:5" x14ac:dyDescent="0.2">
      <c r="A237" s="109">
        <f t="shared" si="14"/>
        <v>1</v>
      </c>
      <c r="B237" s="112" t="str">
        <f t="shared" si="15"/>
        <v>If yes, please describe them shortly and provide relevant documentation</v>
      </c>
      <c r="C237" s="119" t="s">
        <v>168</v>
      </c>
      <c r="D237" s="57"/>
      <c r="E237" s="119"/>
    </row>
    <row r="238" spans="1:5" x14ac:dyDescent="0.2">
      <c r="A238" s="109">
        <f t="shared" si="14"/>
        <v>1</v>
      </c>
      <c r="B238" s="112" t="str">
        <f t="shared" si="15"/>
        <v>Are specific policy or regulation for waste management and disposal available?</v>
      </c>
      <c r="C238" s="113" t="s">
        <v>481</v>
      </c>
      <c r="D238" s="57"/>
      <c r="E238" s="119"/>
    </row>
    <row r="239" spans="1:5" x14ac:dyDescent="0.2">
      <c r="A239" s="109">
        <f t="shared" si="14"/>
        <v>1</v>
      </c>
      <c r="B239" s="112" t="str">
        <f t="shared" si="15"/>
        <v>If yes, please describe them shortly and provide relevant documentation</v>
      </c>
      <c r="C239" s="119" t="s">
        <v>168</v>
      </c>
      <c r="D239" s="57"/>
      <c r="E239" s="119"/>
    </row>
    <row r="240" spans="1:5" ht="30" x14ac:dyDescent="0.2">
      <c r="A240" s="109">
        <f t="shared" si="14"/>
        <v>1</v>
      </c>
      <c r="B240" s="112" t="str">
        <f t="shared" si="15"/>
        <v xml:space="preserve">Are inspections of laboratories performed by national authorities to evaluate compliance with biosafety requirement? </v>
      </c>
      <c r="C240" s="113" t="s">
        <v>169</v>
      </c>
      <c r="D240" s="57"/>
      <c r="E240" s="119"/>
    </row>
    <row r="241" spans="1:5" ht="30" x14ac:dyDescent="0.2">
      <c r="A241" s="109">
        <f t="shared" si="14"/>
        <v>1</v>
      </c>
      <c r="B241" s="112" t="str">
        <f t="shared" si="15"/>
        <v>Does the country have functional BSL-3 laboratories to deal with highly dangerous pathogens?</v>
      </c>
      <c r="C241" s="113" t="s">
        <v>82</v>
      </c>
      <c r="D241" s="57"/>
      <c r="E241" s="119"/>
    </row>
    <row r="242" spans="1:5" x14ac:dyDescent="0.2">
      <c r="A242" s="109">
        <f t="shared" si="14"/>
        <v>1</v>
      </c>
      <c r="B242" s="112" t="str">
        <f t="shared" si="15"/>
        <v>If yes, number of functional BSL-3 laboratories:</v>
      </c>
      <c r="C242" s="113" t="s">
        <v>27</v>
      </c>
      <c r="D242" s="57"/>
      <c r="E242" s="119"/>
    </row>
    <row r="243" spans="1:5" x14ac:dyDescent="0.2">
      <c r="A243" s="109">
        <f t="shared" si="14"/>
        <v>1</v>
      </c>
      <c r="B243" s="112" t="str">
        <f t="shared" si="15"/>
        <v>Please also provide the number of functional BSL-4 laboratories:</v>
      </c>
      <c r="C243" s="119" t="s">
        <v>125</v>
      </c>
      <c r="D243" s="57"/>
      <c r="E243" s="119"/>
    </row>
    <row r="244" spans="1:5" x14ac:dyDescent="0.2">
      <c r="A244" s="109">
        <f t="shared" si="14"/>
        <v>1</v>
      </c>
      <c r="B244" s="112" t="str">
        <f t="shared" si="15"/>
        <v>Are the new facilities formally commisioned before opening?</v>
      </c>
      <c r="C244" s="113" t="s">
        <v>170</v>
      </c>
      <c r="D244" s="57"/>
      <c r="E244" s="119"/>
    </row>
    <row r="245" spans="1:5" x14ac:dyDescent="0.2">
      <c r="A245" s="109">
        <f t="shared" si="14"/>
        <v>1</v>
      </c>
      <c r="B245" s="112" t="str">
        <f t="shared" si="15"/>
        <v>Can the biosafety cabinets (BSC) be certified by local certification bodies?</v>
      </c>
      <c r="C245" s="113" t="s">
        <v>171</v>
      </c>
      <c r="D245" s="57"/>
      <c r="E245" s="119"/>
    </row>
    <row r="246" spans="1:5" x14ac:dyDescent="0.2">
      <c r="A246" s="109">
        <f t="shared" si="14"/>
        <v>1</v>
      </c>
      <c r="B246" s="112" t="str">
        <f t="shared" si="15"/>
        <v>Is there a specific national document for specimen packaging and transportation?</v>
      </c>
      <c r="C246" s="113" t="s">
        <v>172</v>
      </c>
      <c r="D246" s="57"/>
      <c r="E246" s="119"/>
    </row>
    <row r="247" spans="1:5" x14ac:dyDescent="0.2">
      <c r="A247" s="109">
        <f t="shared" si="14"/>
        <v>1</v>
      </c>
      <c r="B247" s="112" t="str">
        <f t="shared" si="15"/>
        <v>If yes, is its application mandatory by law or decree?</v>
      </c>
      <c r="C247" s="113" t="s">
        <v>42</v>
      </c>
      <c r="D247" s="57"/>
      <c r="E247" s="119"/>
    </row>
    <row r="248" spans="1:5" s="106" customFormat="1" ht="30" x14ac:dyDescent="0.2">
      <c r="A248" s="109">
        <f t="shared" si="14"/>
        <v>1</v>
      </c>
      <c r="B248" s="112" t="str">
        <f t="shared" si="15"/>
        <v>Are specific packages (like triple packages complying with P620 and P650 requirements) available?</v>
      </c>
      <c r="C248" s="113" t="s">
        <v>43</v>
      </c>
      <c r="D248" s="120"/>
      <c r="E248" s="113"/>
    </row>
    <row r="249" spans="1:5" ht="30" x14ac:dyDescent="0.2">
      <c r="A249" s="109">
        <f t="shared" si="14"/>
        <v>1</v>
      </c>
      <c r="B249" s="112" t="str">
        <f t="shared" si="15"/>
        <v>If yes, from which source/s? Local suppliers, foreign suppliers, external assistance (e.g. NGO, UN)</v>
      </c>
      <c r="C249" s="113" t="s">
        <v>333</v>
      </c>
      <c r="D249" s="57"/>
      <c r="E249" s="119"/>
    </row>
    <row r="250" spans="1:5" ht="30" x14ac:dyDescent="0.2">
      <c r="A250" s="109">
        <f t="shared" si="14"/>
        <v>1</v>
      </c>
      <c r="B250" s="112" t="str">
        <f t="shared" si="15"/>
        <v>Are national regulations in place and up-to-date for the transport of infectious substances (Categories A and B)?</v>
      </c>
      <c r="C250" s="113" t="s">
        <v>517</v>
      </c>
      <c r="D250" s="57"/>
      <c r="E250" s="119"/>
    </row>
    <row r="251" spans="1:5" ht="30" x14ac:dyDescent="0.2">
      <c r="A251" s="109">
        <f t="shared" si="14"/>
        <v>1</v>
      </c>
      <c r="B251" s="112" t="str">
        <f t="shared" si="15"/>
        <v xml:space="preserve">Do local carriers ensure the transport of infectious substances according to the national requirements? </v>
      </c>
      <c r="C251" s="113" t="s">
        <v>185</v>
      </c>
      <c r="D251" s="57"/>
      <c r="E251" s="119"/>
    </row>
    <row r="252" spans="1:5" ht="30" x14ac:dyDescent="0.2">
      <c r="A252" s="109">
        <f t="shared" si="14"/>
        <v>1</v>
      </c>
      <c r="B252" s="112" t="str">
        <f t="shared" si="15"/>
        <v>Are infectious substances (Categories A and B) imported or exported from/to other countries?</v>
      </c>
      <c r="C252" s="113" t="s">
        <v>518</v>
      </c>
      <c r="D252" s="57"/>
      <c r="E252" s="119"/>
    </row>
    <row r="253" spans="1:5" ht="30" x14ac:dyDescent="0.2">
      <c r="A253" s="109">
        <f t="shared" si="14"/>
        <v>1</v>
      </c>
      <c r="B253" s="112" t="str">
        <f t="shared" si="15"/>
        <v>Do central/reference laboratories have access to express courier service/s (e.g. DHL, FedEx, World Courier)?</v>
      </c>
      <c r="C253" s="113" t="s">
        <v>334</v>
      </c>
      <c r="D253" s="57"/>
      <c r="E253" s="119"/>
    </row>
    <row r="254" spans="1:5" ht="30" x14ac:dyDescent="0.2">
      <c r="A254" s="109">
        <f t="shared" si="14"/>
        <v>1</v>
      </c>
      <c r="B254" s="112" t="str">
        <f t="shared" si="15"/>
        <v>Do the people responsible for the shipment of specimens have access to training on infectious substance transport?</v>
      </c>
      <c r="C254" s="113" t="s">
        <v>173</v>
      </c>
      <c r="D254" s="57"/>
      <c r="E254" s="119"/>
    </row>
    <row r="255" spans="1:5" ht="30" x14ac:dyDescent="0.2">
      <c r="A255" s="109">
        <f t="shared" si="14"/>
        <v>1</v>
      </c>
      <c r="B255" s="112" t="str">
        <f t="shared" si="15"/>
        <v>If yes, are these trainings in line with United Nations regulations on the transport of infectious substances?</v>
      </c>
      <c r="C255" s="113" t="s">
        <v>335</v>
      </c>
      <c r="D255" s="57"/>
      <c r="E255" s="119"/>
    </row>
    <row r="256" spans="1:5" x14ac:dyDescent="0.2">
      <c r="A256" s="109">
        <f t="shared" si="14"/>
        <v>1</v>
      </c>
      <c r="B256" s="112" t="str">
        <f t="shared" si="15"/>
        <v>Do laboratory staff have access to occupational/worker health services in all facilities?</v>
      </c>
      <c r="C256" s="113" t="s">
        <v>336</v>
      </c>
      <c r="D256" s="57"/>
      <c r="E256" s="119"/>
    </row>
    <row r="257" spans="1:5" ht="30" x14ac:dyDescent="0.2">
      <c r="A257" s="109">
        <f t="shared" si="14"/>
        <v>1</v>
      </c>
      <c r="B257" s="112" t="str">
        <f t="shared" si="15"/>
        <v>Is there a specific vaccination policy (pre-exposure prophylaxis) for laboratory workers (Hepatitis B and other relevant diseases)?</v>
      </c>
      <c r="C257" s="113" t="s">
        <v>83</v>
      </c>
      <c r="D257" s="57"/>
      <c r="E257" s="119"/>
    </row>
    <row r="258" spans="1:5" x14ac:dyDescent="0.2">
      <c r="A258" s="109">
        <f t="shared" si="14"/>
        <v>1</v>
      </c>
      <c r="B258" s="112" t="str">
        <f t="shared" si="15"/>
        <v>Are vaccines that have been identified as mandatory provided to laboratory workers?</v>
      </c>
      <c r="C258" s="119" t="s">
        <v>174</v>
      </c>
      <c r="D258" s="57"/>
      <c r="E258" s="119"/>
    </row>
    <row r="259" spans="1:5" x14ac:dyDescent="0.2">
      <c r="A259" s="109">
        <f t="shared" si="14"/>
        <v>1</v>
      </c>
      <c r="B259" s="112" t="str">
        <f t="shared" si="15"/>
        <v>Is post-exposure prophylaxis treatment provided to laboratory workers in all facilities?</v>
      </c>
      <c r="C259" s="113" t="s">
        <v>175</v>
      </c>
      <c r="D259" s="57"/>
      <c r="E259" s="119"/>
    </row>
    <row r="260" spans="1:5" x14ac:dyDescent="0.2">
      <c r="A260" s="109">
        <f t="shared" si="14"/>
        <v>1</v>
      </c>
      <c r="B260" s="112" t="str">
        <f t="shared" si="15"/>
        <v>Gap analysis</v>
      </c>
      <c r="C260" s="116" t="s">
        <v>14</v>
      </c>
      <c r="D260" s="57"/>
      <c r="E260" s="119"/>
    </row>
    <row r="261" spans="1:5" x14ac:dyDescent="0.2">
      <c r="A261" s="109">
        <f t="shared" si="14"/>
        <v>1</v>
      </c>
      <c r="B261" s="112" t="str">
        <f t="shared" si="15"/>
        <v>What are the biggest needs/weaknesses of the national laboratory system?</v>
      </c>
      <c r="C261" s="113" t="s">
        <v>181</v>
      </c>
      <c r="D261" s="57"/>
      <c r="E261" s="119"/>
    </row>
    <row r="262" spans="1:5" ht="30" x14ac:dyDescent="0.2">
      <c r="A262" s="109">
        <f t="shared" si="14"/>
        <v>1</v>
      </c>
      <c r="B262" s="112" t="str">
        <f t="shared" si="15"/>
        <v>Score from 0 (no gap) to 5 (high gap) for the items below and please provide comments for the area/s that display the biggest weaknesses (scores 4 and 5)</v>
      </c>
      <c r="C262" s="113" t="s">
        <v>522</v>
      </c>
      <c r="D262" s="57"/>
      <c r="E262" s="119"/>
    </row>
    <row r="263" spans="1:5" x14ac:dyDescent="0.2">
      <c r="A263" s="109">
        <f t="shared" si="14"/>
        <v>1</v>
      </c>
      <c r="B263" s="112" t="str">
        <f>IF(A263=3,E263,IF(A263=2,D263,C263))</f>
        <v>0; 1; 2; 3; 4; 5</v>
      </c>
      <c r="C263" s="113" t="s">
        <v>340</v>
      </c>
      <c r="D263" s="57"/>
      <c r="E263" s="119"/>
    </row>
    <row r="264" spans="1:5" x14ac:dyDescent="0.2">
      <c r="A264" s="109">
        <f t="shared" si="14"/>
        <v>1</v>
      </c>
      <c r="B264" s="112" t="str">
        <f t="shared" si="15"/>
        <v>Financial resources for laboratory activities</v>
      </c>
      <c r="C264" s="113" t="s">
        <v>89</v>
      </c>
      <c r="D264" s="57"/>
      <c r="E264" s="119"/>
    </row>
    <row r="265" spans="1:5" x14ac:dyDescent="0.2">
      <c r="A265" s="109">
        <f t="shared" si="14"/>
        <v>1</v>
      </c>
      <c r="B265" s="112" t="str">
        <f t="shared" ref="B265:B316" si="16">IF(A265=3,E265,IF(A265=2,D265,C265))</f>
        <v>Human resources – qualifications and availability of suitable laboratory staff</v>
      </c>
      <c r="C265" s="119" t="s">
        <v>123</v>
      </c>
      <c r="D265" s="57"/>
      <c r="E265" s="119"/>
    </row>
    <row r="266" spans="1:5" x14ac:dyDescent="0.2">
      <c r="A266" s="109">
        <f t="shared" si="14"/>
        <v>1</v>
      </c>
      <c r="B266" s="112" t="str">
        <f t="shared" si="16"/>
        <v>Equipment adequacy</v>
      </c>
      <c r="C266" s="113" t="s">
        <v>90</v>
      </c>
      <c r="D266" s="57"/>
      <c r="E266" s="119"/>
    </row>
    <row r="267" spans="1:5" x14ac:dyDescent="0.2">
      <c r="A267" s="109">
        <f t="shared" si="14"/>
        <v>1</v>
      </c>
      <c r="B267" s="112" t="str">
        <f t="shared" si="16"/>
        <v>Reagent and consumable quality</v>
      </c>
      <c r="C267" s="113" t="s">
        <v>519</v>
      </c>
      <c r="D267" s="57"/>
      <c r="E267" s="119"/>
    </row>
    <row r="268" spans="1:5" x14ac:dyDescent="0.2">
      <c r="A268" s="109">
        <f t="shared" si="14"/>
        <v>1</v>
      </c>
      <c r="B268" s="112" t="str">
        <f t="shared" si="16"/>
        <v>National guidelines on specific laboratory practices</v>
      </c>
      <c r="C268" s="113" t="s">
        <v>110</v>
      </c>
      <c r="D268" s="57"/>
      <c r="E268" s="119"/>
    </row>
    <row r="269" spans="1:5" x14ac:dyDescent="0.2">
      <c r="A269" s="109">
        <f t="shared" si="14"/>
        <v>1</v>
      </c>
      <c r="B269" s="112" t="str">
        <f t="shared" si="16"/>
        <v>Collection of specimens</v>
      </c>
      <c r="C269" s="113" t="s">
        <v>91</v>
      </c>
      <c r="D269" s="57"/>
      <c r="E269" s="119"/>
    </row>
    <row r="270" spans="1:5" x14ac:dyDescent="0.2">
      <c r="A270" s="109">
        <f t="shared" si="14"/>
        <v>1</v>
      </c>
      <c r="B270" s="112" t="str">
        <f t="shared" si="16"/>
        <v>Transportation of specimens</v>
      </c>
      <c r="C270" s="113" t="s">
        <v>92</v>
      </c>
      <c r="D270" s="57"/>
      <c r="E270" s="119"/>
    </row>
    <row r="271" spans="1:5" x14ac:dyDescent="0.2">
      <c r="A271" s="109">
        <f t="shared" si="14"/>
        <v>1</v>
      </c>
      <c r="B271" s="112" t="str">
        <f t="shared" si="16"/>
        <v>Laboratory organization, service delivery structure, and networking</v>
      </c>
      <c r="C271" s="113" t="s">
        <v>520</v>
      </c>
      <c r="D271" s="57"/>
      <c r="E271" s="119"/>
    </row>
    <row r="272" spans="1:5" x14ac:dyDescent="0.2">
      <c r="A272" s="109">
        <f t="shared" si="14"/>
        <v>1</v>
      </c>
      <c r="B272" s="112" t="str">
        <f t="shared" si="16"/>
        <v>Regulatory framework</v>
      </c>
      <c r="C272" s="113" t="s">
        <v>93</v>
      </c>
      <c r="D272" s="57"/>
      <c r="E272" s="119"/>
    </row>
    <row r="273" spans="1:5" x14ac:dyDescent="0.2">
      <c r="A273" s="109">
        <f t="shared" si="14"/>
        <v>1</v>
      </c>
      <c r="B273" s="112" t="str">
        <f t="shared" si="16"/>
        <v>Laboratory safety or security</v>
      </c>
      <c r="C273" s="113" t="s">
        <v>182</v>
      </c>
      <c r="D273" s="57"/>
      <c r="E273" s="119"/>
    </row>
    <row r="274" spans="1:5" x14ac:dyDescent="0.2">
      <c r="A274" s="109">
        <f t="shared" si="14"/>
        <v>1</v>
      </c>
      <c r="B274" s="112" t="str">
        <f t="shared" si="16"/>
        <v>Quality assurance</v>
      </c>
      <c r="C274" s="113" t="s">
        <v>81</v>
      </c>
      <c r="D274" s="57"/>
      <c r="E274" s="119"/>
    </row>
    <row r="275" spans="1:5" x14ac:dyDescent="0.2">
      <c r="A275" s="109">
        <f t="shared" si="14"/>
        <v>1</v>
      </c>
      <c r="B275" s="112" t="str">
        <f t="shared" si="16"/>
        <v>Recognition of importance of laboratory services</v>
      </c>
      <c r="C275" s="113" t="s">
        <v>94</v>
      </c>
      <c r="D275" s="57"/>
      <c r="E275" s="119"/>
    </row>
    <row r="276" spans="1:5" x14ac:dyDescent="0.2">
      <c r="A276" s="109">
        <f t="shared" si="14"/>
        <v>1</v>
      </c>
      <c r="B276" s="112" t="str">
        <f t="shared" si="16"/>
        <v>Political commitment (national laboratory policies, budget, etc.)</v>
      </c>
      <c r="C276" s="113" t="s">
        <v>337</v>
      </c>
      <c r="D276" s="119"/>
      <c r="E276" s="119"/>
    </row>
    <row r="277" spans="1:5" x14ac:dyDescent="0.2">
      <c r="A277" s="109">
        <f t="shared" si="14"/>
        <v>1</v>
      </c>
      <c r="B277" s="112" t="str">
        <f>IF(A277=3,E277,IF(A277=2,D277,C277))</f>
        <v>Other</v>
      </c>
      <c r="C277" s="113" t="s">
        <v>338</v>
      </c>
      <c r="D277" s="119"/>
      <c r="E277" s="119"/>
    </row>
    <row r="278" spans="1:5" x14ac:dyDescent="0.2">
      <c r="A278" s="109">
        <f t="shared" si="14"/>
        <v>1</v>
      </c>
      <c r="B278" s="112" t="str">
        <f>IF(A278=3,E278,IF(A278=2,D278,C278))</f>
        <v>For other, please specify:</v>
      </c>
      <c r="C278" s="113" t="s">
        <v>339</v>
      </c>
      <c r="D278" s="119"/>
      <c r="E278" s="119"/>
    </row>
    <row r="279" spans="1:5" x14ac:dyDescent="0.2">
      <c r="A279" s="109">
        <f t="shared" ref="A279:A316" si="17">A$3</f>
        <v>1</v>
      </c>
      <c r="B279" s="112" t="str">
        <f t="shared" si="16"/>
        <v>Laboratory System Assessment Questionnaire Report</v>
      </c>
      <c r="C279" s="116" t="s">
        <v>111</v>
      </c>
      <c r="D279" s="119"/>
      <c r="E279" s="119"/>
    </row>
    <row r="280" spans="1:5" ht="30" x14ac:dyDescent="0.2">
      <c r="A280" s="109">
        <f t="shared" si="17"/>
        <v>1</v>
      </c>
      <c r="B280" s="112" t="str">
        <f>IF(A280=3,E280,IF(A280=2,D280,C280))</f>
        <v xml:space="preserve">All data in this module are automatically retrieved, nothing is to be filled in here except the comment boxes </v>
      </c>
      <c r="C280" s="113" t="s">
        <v>220</v>
      </c>
      <c r="D280" s="119"/>
      <c r="E280" s="119"/>
    </row>
    <row r="281" spans="1:5" x14ac:dyDescent="0.2">
      <c r="A281" s="109">
        <f t="shared" si="17"/>
        <v>1</v>
      </c>
      <c r="B281" s="112" t="str">
        <f>IF(A281=3,E281,IF(A281=2,D281,C281))</f>
        <v>Average indicator</v>
      </c>
      <c r="C281" s="113" t="s">
        <v>221</v>
      </c>
      <c r="D281" s="119"/>
      <c r="E281" s="119"/>
    </row>
    <row r="282" spans="1:5" x14ac:dyDescent="0.2">
      <c r="A282" s="109">
        <f t="shared" si="17"/>
        <v>1</v>
      </c>
      <c r="B282" s="112" t="str">
        <f t="shared" si="16"/>
        <v>General comments on the assessment</v>
      </c>
      <c r="C282" s="113" t="s">
        <v>70</v>
      </c>
      <c r="D282" s="119"/>
      <c r="E282" s="119"/>
    </row>
    <row r="283" spans="1:5" x14ac:dyDescent="0.2">
      <c r="A283" s="109">
        <f t="shared" si="17"/>
        <v>1</v>
      </c>
      <c r="B283" s="112" t="str">
        <f t="shared" si="16"/>
        <v>Conclusions and recommendations</v>
      </c>
      <c r="C283" s="113" t="s">
        <v>71</v>
      </c>
      <c r="D283" s="119"/>
      <c r="E283" s="119"/>
    </row>
    <row r="284" spans="1:5" x14ac:dyDescent="0.2">
      <c r="A284" s="109">
        <f t="shared" si="17"/>
        <v>1</v>
      </c>
      <c r="B284" s="112" t="str">
        <f>IF(A284=3,E284,IF(A284=2,D284,C284))</f>
        <v>Export</v>
      </c>
      <c r="C284" s="116" t="s">
        <v>72</v>
      </c>
      <c r="D284" s="119"/>
      <c r="E284" s="119"/>
    </row>
    <row r="285" spans="1:5" x14ac:dyDescent="0.2">
      <c r="A285" s="109">
        <f t="shared" si="17"/>
        <v>1</v>
      </c>
      <c r="B285" s="112" t="str">
        <f t="shared" si="16"/>
        <v>Acronyms referred to in this document</v>
      </c>
      <c r="C285" s="116" t="s">
        <v>112</v>
      </c>
      <c r="D285" s="119"/>
      <c r="E285" s="119"/>
    </row>
    <row r="286" spans="1:5" x14ac:dyDescent="0.2">
      <c r="A286" s="109">
        <f t="shared" si="17"/>
        <v>1</v>
      </c>
      <c r="B286" s="112" t="str">
        <f t="shared" si="16"/>
        <v>Comments</v>
      </c>
      <c r="C286" s="46" t="s">
        <v>99</v>
      </c>
      <c r="D286" s="119"/>
      <c r="E286" s="119"/>
    </row>
    <row r="287" spans="1:5" x14ac:dyDescent="0.2">
      <c r="A287" s="109">
        <f t="shared" si="17"/>
        <v>1</v>
      </c>
      <c r="B287" s="112" t="str">
        <f t="shared" si="16"/>
        <v>BSC</v>
      </c>
      <c r="C287" s="113" t="s">
        <v>332</v>
      </c>
      <c r="D287" s="119"/>
      <c r="E287" s="119"/>
    </row>
    <row r="288" spans="1:5" x14ac:dyDescent="0.2">
      <c r="A288" s="109">
        <f t="shared" si="17"/>
        <v>1</v>
      </c>
      <c r="B288" s="112" t="str">
        <f t="shared" si="16"/>
        <v>Biosafety Cabinet</v>
      </c>
      <c r="C288" s="113" t="s">
        <v>341</v>
      </c>
      <c r="D288" s="119"/>
      <c r="E288" s="119"/>
    </row>
    <row r="289" spans="1:5" x14ac:dyDescent="0.2">
      <c r="A289" s="109">
        <f t="shared" si="17"/>
        <v>1</v>
      </c>
      <c r="B289" s="112" t="str">
        <f>IF(A289=3,E289,IF(A289=2,D289,C289))</f>
        <v>BSL</v>
      </c>
      <c r="C289" s="113" t="s">
        <v>51</v>
      </c>
      <c r="D289" s="119"/>
      <c r="E289" s="119"/>
    </row>
    <row r="290" spans="1:5" x14ac:dyDescent="0.2">
      <c r="A290" s="109">
        <f t="shared" si="17"/>
        <v>1</v>
      </c>
      <c r="B290" s="112" t="str">
        <f>IF(A290=3,E290,IF(A290=2,D290,C290))</f>
        <v>Biosafety Level</v>
      </c>
      <c r="C290" s="113" t="s">
        <v>65</v>
      </c>
      <c r="D290" s="119"/>
      <c r="E290" s="119"/>
    </row>
    <row r="291" spans="1:5" x14ac:dyDescent="0.2">
      <c r="A291" s="109">
        <f t="shared" si="17"/>
        <v>1</v>
      </c>
      <c r="B291" s="112" t="str">
        <f t="shared" si="16"/>
        <v>EQA</v>
      </c>
      <c r="C291" s="113" t="s">
        <v>60</v>
      </c>
      <c r="D291" s="119"/>
      <c r="E291" s="119"/>
    </row>
    <row r="292" spans="1:5" x14ac:dyDescent="0.2">
      <c r="A292" s="109">
        <f t="shared" si="17"/>
        <v>1</v>
      </c>
      <c r="B292" s="112" t="str">
        <f t="shared" si="16"/>
        <v>External Quality Assessment</v>
      </c>
      <c r="C292" s="113" t="s">
        <v>64</v>
      </c>
      <c r="D292" s="119"/>
      <c r="E292" s="119"/>
    </row>
    <row r="293" spans="1:5" x14ac:dyDescent="0.2">
      <c r="A293" s="109">
        <f t="shared" si="17"/>
        <v>1</v>
      </c>
      <c r="B293" s="112" t="str">
        <f>IF(A293=3,E293,IF(A293=2,D293,C293))</f>
        <v>EQAS</v>
      </c>
      <c r="C293" s="113" t="s">
        <v>62</v>
      </c>
      <c r="D293" s="119"/>
      <c r="E293" s="119"/>
    </row>
    <row r="294" spans="1:5" x14ac:dyDescent="0.2">
      <c r="A294" s="109">
        <f t="shared" si="17"/>
        <v>1</v>
      </c>
      <c r="B294" s="112" t="str">
        <f>IF(A294=3,E294,IF(A294=2,D294,C294))</f>
        <v>External Quality Assessment Scheme</v>
      </c>
      <c r="C294" s="113" t="s">
        <v>63</v>
      </c>
      <c r="D294" s="119"/>
      <c r="E294" s="119"/>
    </row>
    <row r="295" spans="1:5" x14ac:dyDescent="0.2">
      <c r="A295" s="121">
        <f t="shared" si="17"/>
        <v>1</v>
      </c>
      <c r="B295" s="112" t="str">
        <f>IF(A295=3,E295,IF(A295=2,D295,C295))</f>
        <v>HIV</v>
      </c>
      <c r="C295" s="113" t="s">
        <v>29</v>
      </c>
      <c r="D295" s="119"/>
      <c r="E295" s="119"/>
    </row>
    <row r="296" spans="1:5" x14ac:dyDescent="0.2">
      <c r="A296" s="121">
        <f t="shared" si="17"/>
        <v>1</v>
      </c>
      <c r="B296" s="112" t="str">
        <f>IF(A296=3,E296,IF(A296=2,D296,C296))</f>
        <v>Human Immunodeficiency Virus</v>
      </c>
      <c r="C296" s="113" t="s">
        <v>53</v>
      </c>
      <c r="D296" s="119"/>
      <c r="E296" s="119"/>
    </row>
    <row r="297" spans="1:5" x14ac:dyDescent="0.2">
      <c r="A297" s="109">
        <f t="shared" si="17"/>
        <v>1</v>
      </c>
      <c r="B297" s="112" t="str">
        <f t="shared" si="16"/>
        <v>HR</v>
      </c>
      <c r="C297" s="113" t="s">
        <v>57</v>
      </c>
      <c r="D297" s="119"/>
      <c r="E297" s="119"/>
    </row>
    <row r="298" spans="1:5" x14ac:dyDescent="0.2">
      <c r="A298" s="109">
        <f t="shared" si="17"/>
        <v>1</v>
      </c>
      <c r="B298" s="112" t="str">
        <f t="shared" si="16"/>
        <v>Human Resources</v>
      </c>
      <c r="C298" s="113" t="s">
        <v>521</v>
      </c>
      <c r="D298" s="119"/>
      <c r="E298" s="119"/>
    </row>
    <row r="299" spans="1:5" x14ac:dyDescent="0.2">
      <c r="A299" s="109">
        <f t="shared" si="17"/>
        <v>1</v>
      </c>
      <c r="B299" s="112" t="str">
        <f t="shared" si="16"/>
        <v>ISO</v>
      </c>
      <c r="C299" s="113" t="s">
        <v>66</v>
      </c>
      <c r="D299" s="119"/>
      <c r="E299" s="119"/>
    </row>
    <row r="300" spans="1:5" x14ac:dyDescent="0.2">
      <c r="A300" s="109">
        <f t="shared" si="17"/>
        <v>1</v>
      </c>
      <c r="B300" s="112" t="str">
        <f t="shared" si="16"/>
        <v>International Organization for Standardization</v>
      </c>
      <c r="C300" s="113" t="s">
        <v>67</v>
      </c>
      <c r="D300" s="119"/>
      <c r="E300" s="119"/>
    </row>
    <row r="301" spans="1:5" x14ac:dyDescent="0.2">
      <c r="A301" s="109">
        <f t="shared" si="17"/>
        <v>1</v>
      </c>
      <c r="B301" s="112" t="str">
        <f>IF(A301=3,E301,IF(A301=2,D301,C301))</f>
        <v>IVD</v>
      </c>
      <c r="C301" s="113" t="s">
        <v>61</v>
      </c>
      <c r="D301" s="119"/>
      <c r="E301" s="119"/>
    </row>
    <row r="302" spans="1:5" x14ac:dyDescent="0.2">
      <c r="A302" s="109">
        <f t="shared" si="17"/>
        <v>1</v>
      </c>
      <c r="B302" s="112" t="str">
        <f>IF(A302=3,E302,IF(A302=2,D302,C302))</f>
        <v>In vitro diagnostic medical devices</v>
      </c>
      <c r="C302" s="113" t="s">
        <v>285</v>
      </c>
      <c r="D302" s="119"/>
      <c r="E302" s="119"/>
    </row>
    <row r="303" spans="1:5" x14ac:dyDescent="0.2">
      <c r="A303" s="109">
        <f t="shared" si="17"/>
        <v>1</v>
      </c>
      <c r="B303" s="112" t="str">
        <f t="shared" si="16"/>
        <v>LIS</v>
      </c>
      <c r="C303" s="113" t="s">
        <v>298</v>
      </c>
      <c r="D303" s="119"/>
      <c r="E303" s="119"/>
    </row>
    <row r="304" spans="1:5" x14ac:dyDescent="0.2">
      <c r="A304" s="109">
        <f t="shared" si="17"/>
        <v>1</v>
      </c>
      <c r="B304" s="112" t="str">
        <f t="shared" si="16"/>
        <v>Laboratory Information System</v>
      </c>
      <c r="C304" s="113" t="s">
        <v>299</v>
      </c>
      <c r="D304" s="119"/>
      <c r="E304" s="119"/>
    </row>
    <row r="305" spans="1:5" x14ac:dyDescent="0.2">
      <c r="A305" s="109">
        <f t="shared" si="17"/>
        <v>1</v>
      </c>
      <c r="B305" s="112" t="str">
        <f>IF(A305=3,E305,IF(A305=2,D305,C305))</f>
        <v>MoH</v>
      </c>
      <c r="C305" s="113" t="s">
        <v>3</v>
      </c>
      <c r="D305" s="119"/>
      <c r="E305" s="119"/>
    </row>
    <row r="306" spans="1:5" x14ac:dyDescent="0.2">
      <c r="A306" s="109">
        <f t="shared" si="17"/>
        <v>1</v>
      </c>
      <c r="B306" s="112" t="str">
        <f>IF(A306=3,E306,IF(A306=2,D306,C306))</f>
        <v>Ministry of Health</v>
      </c>
      <c r="C306" s="113" t="s">
        <v>54</v>
      </c>
      <c r="D306" s="119"/>
      <c r="E306" s="119"/>
    </row>
    <row r="307" spans="1:5" x14ac:dyDescent="0.2">
      <c r="A307" s="109">
        <f t="shared" si="17"/>
        <v>1</v>
      </c>
      <c r="B307" s="112" t="str">
        <f t="shared" si="16"/>
        <v>NGO</v>
      </c>
      <c r="C307" s="113" t="s">
        <v>55</v>
      </c>
      <c r="D307" s="119"/>
      <c r="E307" s="119"/>
    </row>
    <row r="308" spans="1:5" x14ac:dyDescent="0.2">
      <c r="A308" s="109">
        <f t="shared" si="17"/>
        <v>1</v>
      </c>
      <c r="B308" s="112" t="str">
        <f t="shared" si="16"/>
        <v>Non-Governmental Organization</v>
      </c>
      <c r="C308" s="113" t="s">
        <v>56</v>
      </c>
      <c r="D308" s="119"/>
      <c r="E308" s="119"/>
    </row>
    <row r="309" spans="1:5" x14ac:dyDescent="0.2">
      <c r="A309" s="109">
        <f t="shared" si="17"/>
        <v>1</v>
      </c>
      <c r="B309" s="112" t="str">
        <f>IF(A309=3,E309,IF(A309=2,D309,C309))</f>
        <v>SOP</v>
      </c>
      <c r="C309" s="113" t="s">
        <v>232</v>
      </c>
      <c r="D309" s="119"/>
      <c r="E309" s="119"/>
    </row>
    <row r="310" spans="1:5" x14ac:dyDescent="0.2">
      <c r="A310" s="109">
        <f t="shared" si="17"/>
        <v>1</v>
      </c>
      <c r="B310" s="112" t="str">
        <f>IF(A310=3,E310,IF(A310=2,D310,C310))</f>
        <v>Standard Operating Procedure/s</v>
      </c>
      <c r="C310" s="113" t="s">
        <v>482</v>
      </c>
      <c r="D310" s="119"/>
      <c r="E310" s="119"/>
    </row>
    <row r="311" spans="1:5" x14ac:dyDescent="0.2">
      <c r="A311" s="121">
        <f t="shared" si="17"/>
        <v>1</v>
      </c>
      <c r="B311" s="112" t="str">
        <f t="shared" si="16"/>
        <v>TB</v>
      </c>
      <c r="C311" s="113" t="s">
        <v>28</v>
      </c>
      <c r="D311" s="119"/>
      <c r="E311" s="119"/>
    </row>
    <row r="312" spans="1:5" x14ac:dyDescent="0.2">
      <c r="A312" s="121">
        <f t="shared" si="17"/>
        <v>1</v>
      </c>
      <c r="B312" s="112" t="str">
        <f t="shared" si="16"/>
        <v>Tuberculosis</v>
      </c>
      <c r="C312" s="113" t="s">
        <v>59</v>
      </c>
      <c r="D312" s="119"/>
      <c r="E312" s="119"/>
    </row>
    <row r="313" spans="1:5" x14ac:dyDescent="0.2">
      <c r="A313" s="109">
        <f t="shared" si="17"/>
        <v>1</v>
      </c>
      <c r="B313" s="112" t="str">
        <f t="shared" si="16"/>
        <v xml:space="preserve">UN </v>
      </c>
      <c r="C313" s="113" t="s">
        <v>342</v>
      </c>
      <c r="D313" s="119"/>
      <c r="E313" s="119"/>
    </row>
    <row r="314" spans="1:5" x14ac:dyDescent="0.2">
      <c r="A314" s="109">
        <f t="shared" si="17"/>
        <v>1</v>
      </c>
      <c r="B314" s="112" t="str">
        <f t="shared" si="16"/>
        <v>United Nations</v>
      </c>
      <c r="C314" s="113" t="s">
        <v>58</v>
      </c>
      <c r="D314" s="119"/>
      <c r="E314" s="119"/>
    </row>
    <row r="315" spans="1:5" x14ac:dyDescent="0.2">
      <c r="A315" s="109">
        <f t="shared" si="17"/>
        <v>1</v>
      </c>
      <c r="B315" s="112" t="str">
        <f t="shared" si="16"/>
        <v>WHO</v>
      </c>
      <c r="C315" s="113" t="s">
        <v>52</v>
      </c>
      <c r="D315" s="119"/>
      <c r="E315" s="119"/>
    </row>
    <row r="316" spans="1:5" x14ac:dyDescent="0.2">
      <c r="A316" s="109">
        <f t="shared" si="17"/>
        <v>1</v>
      </c>
      <c r="B316" s="112" t="str">
        <f t="shared" si="16"/>
        <v>World Health Organization</v>
      </c>
      <c r="C316" s="113" t="s">
        <v>73</v>
      </c>
      <c r="D316" s="119"/>
      <c r="E316" s="119"/>
    </row>
  </sheetData>
  <sheetProtection sheet="1" objects="1" scenarios="1"/>
  <customSheetViews>
    <customSheetView guid="{BFD77DF1-17A5-40AC-A150-BAD5EDFED2E6}" fitToPage="1" filter="1" showAutoFilter="1" topLeftCell="A213">
      <selection activeCell="A264" sqref="A264"/>
      <pageMargins left="0.75" right="0.75" top="1" bottom="1" header="0.5" footer="0.5"/>
      <pageSetup scale="59" fitToHeight="6" orientation="landscape" r:id="rId1"/>
      <headerFooter alignWithMargins="0">
        <oddHeader>&amp;LAnnex 1 - ALQ - Language&amp;R&amp;"Arial,Italic"WORKING DOCUMENT - NOT FOR DISTRIBUTION</oddHeader>
        <oddFooter>&amp;L&amp;P</oddFooter>
      </headerFooter>
      <autoFilter ref="B1:F1">
        <filterColumn colId="3">
          <customFilters and="1">
            <customFilter operator="notEqual" val=" "/>
          </customFilters>
        </filterColumn>
      </autoFilter>
    </customSheetView>
    <customSheetView guid="{23DA5D3A-4679-4994-BD8C-1AB36D9448B2}" fitToPage="1" showRuler="0">
      <selection sqref="A1:IV65536"/>
      <pageMargins left="0.75" right="0.75" top="1" bottom="1" header="0.5" footer="0.5"/>
      <pageSetup scale="57" fitToHeight="6" orientation="landscape" r:id="rId2"/>
      <headerFooter alignWithMargins="0">
        <oddHeader>&amp;LAnnex 1 - ALQ - Language&amp;R&amp;"Arial,Italic"WORKING DOCUMENT - NOT FOR DISTRIBUTION</oddHeader>
        <oddFooter>&amp;L&amp;P</oddFooter>
      </headerFooter>
    </customSheetView>
    <customSheetView guid="{4BDEC9B1-1482-4ED3-B3FB-6501D345B801}" fitToPage="1" showRuler="0">
      <selection activeCell="C162" sqref="C162"/>
      <pageMargins left="0.75" right="0.75" top="1" bottom="1" header="0.5" footer="0.5"/>
      <pageSetup scale="59" fitToHeight="6" orientation="landscape" r:id="rId3"/>
      <headerFooter alignWithMargins="0">
        <oddHeader>&amp;LAnnex 1 - ALQ - Language&amp;R&amp;"Arial,Italic"WORKING DOCUMENT - NOT FOR DISTRIBUTION</oddHeader>
        <oddFooter>&amp;L&amp;P</oddFooter>
      </headerFooter>
    </customSheetView>
  </customSheetViews>
  <phoneticPr fontId="1" type="noConversion"/>
  <dataValidations count="1">
    <dataValidation type="list" allowBlank="1" showInputMessage="1" showErrorMessage="1" sqref="A3">
      <formula1>"1,2,3"</formula1>
    </dataValidation>
  </dataValidations>
  <pageMargins left="0.75" right="0.75" top="1" bottom="1" header="0.5" footer="0.5"/>
  <pageSetup paperSize="9" scale="54" fitToHeight="20" orientation="landscape" r:id="rId4"/>
  <headerFooter alignWithMargins="0">
    <oddHeader>&amp;LAnnex 1: LAT/System - Language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R5"/>
  <sheetViews>
    <sheetView zoomScaleNormal="100" workbookViewId="0">
      <selection activeCell="B2" sqref="B2"/>
    </sheetView>
  </sheetViews>
  <sheetFormatPr defaultRowHeight="12.75" x14ac:dyDescent="0.2"/>
  <cols>
    <col min="1" max="1" width="7.7109375" style="128" bestFit="1" customWidth="1"/>
    <col min="2" max="3" width="3.42578125" style="128" bestFit="1" customWidth="1"/>
    <col min="4" max="4" width="5.7109375" style="128" bestFit="1" customWidth="1"/>
    <col min="5" max="12" width="3.28515625" style="128" bestFit="1" customWidth="1"/>
    <col min="13" max="18" width="6.7109375" style="128" customWidth="1"/>
    <col min="19" max="16384" width="9.140625" style="130"/>
  </cols>
  <sheetData>
    <row r="1" spans="1:18" s="124" customFormat="1" ht="15" customHeight="1" x14ac:dyDescent="0.2">
      <c r="A1" s="122" t="str">
        <f>Language!B284</f>
        <v>Export</v>
      </c>
      <c r="B1" s="123"/>
      <c r="C1" s="123"/>
      <c r="D1" s="123"/>
      <c r="E1" s="123"/>
      <c r="F1" s="123"/>
      <c r="G1" s="123"/>
      <c r="H1" s="123"/>
      <c r="I1" s="123"/>
      <c r="J1" s="123"/>
      <c r="K1" s="123"/>
      <c r="L1" s="123"/>
      <c r="M1" s="123"/>
      <c r="N1" s="123"/>
      <c r="O1" s="123"/>
      <c r="P1" s="123"/>
      <c r="Q1" s="123"/>
      <c r="R1" s="123"/>
    </row>
    <row r="2" spans="1:18" s="124" customFormat="1" ht="15" customHeight="1" x14ac:dyDescent="0.2">
      <c r="A2" s="122"/>
      <c r="B2" s="123"/>
      <c r="C2" s="123"/>
      <c r="D2" s="123"/>
      <c r="E2" s="123"/>
      <c r="F2" s="123"/>
      <c r="G2" s="123"/>
      <c r="H2" s="123"/>
      <c r="I2" s="123"/>
      <c r="J2" s="123"/>
      <c r="K2" s="123"/>
      <c r="L2" s="123"/>
      <c r="M2" s="123"/>
      <c r="N2" s="123"/>
      <c r="O2" s="123"/>
      <c r="P2" s="123"/>
      <c r="Q2" s="123"/>
      <c r="R2" s="123"/>
    </row>
    <row r="3" spans="1:18" s="124" customFormat="1" ht="15" customHeight="1" x14ac:dyDescent="0.2">
      <c r="A3" s="123"/>
      <c r="B3" s="123"/>
      <c r="C3" s="123"/>
      <c r="D3" s="123"/>
      <c r="E3" s="123"/>
      <c r="F3" s="123"/>
      <c r="G3" s="123"/>
      <c r="H3" s="123"/>
      <c r="I3" s="123"/>
      <c r="J3" s="123"/>
      <c r="K3" s="123"/>
      <c r="L3" s="123"/>
      <c r="M3" s="123"/>
      <c r="N3" s="123"/>
      <c r="O3" s="123"/>
      <c r="P3" s="123"/>
      <c r="Q3" s="123"/>
      <c r="R3" s="123"/>
    </row>
    <row r="4" spans="1:18" s="127" customFormat="1" ht="202.5" customHeight="1" x14ac:dyDescent="0.2">
      <c r="A4" s="125"/>
      <c r="B4" s="126" t="str">
        <f>Summary!B6</f>
        <v>Country assessed</v>
      </c>
      <c r="C4" s="126" t="str">
        <f>Summary!B7</f>
        <v>Date of the assessment (DD/MM/YYYY)</v>
      </c>
      <c r="D4" s="126" t="str">
        <f>Summary!B13</f>
        <v>Average indicator</v>
      </c>
      <c r="E4" s="126" t="str">
        <f>Summary!B15</f>
        <v>Coordination and management</v>
      </c>
      <c r="F4" s="126" t="str">
        <f>Summary!B16</f>
        <v>Structure and organization</v>
      </c>
      <c r="G4" s="126" t="str">
        <f>Summary!B17</f>
        <v>Regulations</v>
      </c>
      <c r="H4" s="126" t="str">
        <f>Summary!B18</f>
        <v>Quality of laboratory system</v>
      </c>
      <c r="I4" s="126" t="str">
        <f>Summary!B19</f>
        <v xml:space="preserve">Laboratory information management </v>
      </c>
      <c r="J4" s="126" t="str">
        <f>Summary!B20</f>
        <v>Infrastructure</v>
      </c>
      <c r="K4" s="126" t="str">
        <f>Summary!B21</f>
        <v>Human resources</v>
      </c>
      <c r="L4" s="126" t="str">
        <f>Summary!B22</f>
        <v>Biorisk management</v>
      </c>
      <c r="M4" s="126"/>
      <c r="N4" s="126"/>
      <c r="O4" s="126"/>
      <c r="P4" s="126"/>
      <c r="Q4" s="126"/>
      <c r="R4" s="126"/>
    </row>
    <row r="5" spans="1:18" x14ac:dyDescent="0.2">
      <c r="B5" s="128">
        <f>Summary!C6</f>
        <v>0</v>
      </c>
      <c r="C5" s="128">
        <f>Summary!C7</f>
        <v>0</v>
      </c>
      <c r="D5" s="129" t="e">
        <f>Summary!C13</f>
        <v>#DIV/0!</v>
      </c>
      <c r="E5" s="129" t="str">
        <f>Summary!C15</f>
        <v xml:space="preserve"> </v>
      </c>
      <c r="F5" s="129" t="str">
        <f>Summary!C16</f>
        <v xml:space="preserve"> </v>
      </c>
      <c r="G5" s="129" t="str">
        <f>Summary!C17</f>
        <v xml:space="preserve"> </v>
      </c>
      <c r="H5" s="129" t="str">
        <f>Summary!C18</f>
        <v xml:space="preserve"> </v>
      </c>
      <c r="I5" s="129" t="str">
        <f>Summary!C19</f>
        <v xml:space="preserve"> </v>
      </c>
      <c r="J5" s="129" t="str">
        <f>Summary!C20</f>
        <v xml:space="preserve"> </v>
      </c>
      <c r="K5" s="129" t="str">
        <f>Summary!C21</f>
        <v xml:space="preserve"> </v>
      </c>
      <c r="L5" s="129" t="str">
        <f>Summary!C22</f>
        <v xml:space="preserve"> </v>
      </c>
    </row>
  </sheetData>
  <sheetProtection sheet="1" objects="1" scenarios="1"/>
  <customSheetViews>
    <customSheetView guid="{BFD77DF1-17A5-40AC-A150-BAD5EDFED2E6}">
      <selection activeCell="G10" sqref="G10"/>
      <pageMargins left="0.75" right="0.75" top="1" bottom="1" header="0.5" footer="0.5"/>
      <pageSetup paperSize="9" orientation="portrait" r:id="rId1"/>
      <headerFooter alignWithMargins="0">
        <oddHeader>&amp;R&amp;"Arial,Italic"WORKING DOCUMENT - NOT FOR DISTRIBUTION</oddHeader>
      </headerFooter>
    </customSheetView>
    <customSheetView guid="{23DA5D3A-4679-4994-BD8C-1AB36D9448B2}" showRuler="0">
      <selection activeCell="F4" sqref="F4"/>
      <pageMargins left="0.75" right="0.75" top="1" bottom="1" header="0.5" footer="0.5"/>
      <pageSetup paperSize="9" orientation="portrait" r:id="rId2"/>
      <headerFooter alignWithMargins="0">
        <oddHeader>&amp;R&amp;"Arial,Italic"WORKING DOCUMENT - NOT FOR DISTRIBUTION</oddHeader>
      </headerFooter>
    </customSheetView>
    <customSheetView guid="{4BDEC9B1-1482-4ED3-B3FB-6501D345B801}" showRuler="0">
      <selection activeCell="G10" sqref="G10"/>
      <pageMargins left="0.75" right="0.75" top="1" bottom="1" header="0.5" footer="0.5"/>
      <pageSetup paperSize="9" orientation="portrait" r:id="rId3"/>
      <headerFooter alignWithMargins="0">
        <oddHeader>&amp;R&amp;"Arial,Italic"WORKING DOCUMENT - NOT FOR DISTRIBUTION</oddHeader>
      </headerFooter>
    </customSheetView>
  </customSheetViews>
  <phoneticPr fontId="1" type="noConversion"/>
  <pageMargins left="0.75" right="0.75" top="1" bottom="1" header="0.5" footer="0.5"/>
  <pageSetup paperSize="9" fitToHeight="5" orientation="landscape" r:id="rId4"/>
  <headerFooter alignWithMargins="0">
    <oddHeader>&amp;LAnnex 1: LAT/System</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A2" sqref="A2"/>
    </sheetView>
  </sheetViews>
  <sheetFormatPr defaultRowHeight="12.75" x14ac:dyDescent="0.2"/>
  <cols>
    <col min="1" max="16384" width="9.140625" style="9"/>
  </cols>
  <sheetData>
    <row r="1" spans="1:7" ht="24.75" x14ac:dyDescent="0.5">
      <c r="A1" s="131" t="str">
        <f>Language!B285</f>
        <v>Acronyms referred to in this document</v>
      </c>
      <c r="B1" s="132"/>
      <c r="C1" s="132"/>
      <c r="D1" s="132"/>
      <c r="E1" s="132"/>
      <c r="F1" s="132"/>
    </row>
    <row r="3" spans="1:7" ht="15" x14ac:dyDescent="0.25">
      <c r="A3" s="133"/>
      <c r="B3" s="133"/>
      <c r="C3" s="133"/>
      <c r="D3" s="133"/>
      <c r="E3" s="133"/>
      <c r="F3" s="133"/>
      <c r="G3" s="133"/>
    </row>
    <row r="4" spans="1:7" ht="15" x14ac:dyDescent="0.25">
      <c r="A4" s="134" t="str">
        <f>Language!B287</f>
        <v>BSC</v>
      </c>
      <c r="B4" s="134" t="str">
        <f>Language!B288</f>
        <v>Biosafety Cabinet</v>
      </c>
      <c r="C4" s="133"/>
      <c r="D4" s="133"/>
      <c r="E4" s="133"/>
      <c r="F4" s="133"/>
      <c r="G4" s="133"/>
    </row>
    <row r="5" spans="1:7" ht="12.75" customHeight="1" x14ac:dyDescent="0.25">
      <c r="A5" s="134" t="str">
        <f>Language!B289</f>
        <v>BSL</v>
      </c>
      <c r="B5" s="134" t="str">
        <f>Language!B290</f>
        <v>Biosafety Level</v>
      </c>
      <c r="C5" s="133"/>
      <c r="D5" s="133"/>
      <c r="E5" s="133"/>
      <c r="F5" s="133"/>
      <c r="G5" s="133"/>
    </row>
    <row r="6" spans="1:7" ht="15" x14ac:dyDescent="0.25">
      <c r="A6" s="134" t="str">
        <f>Language!B291</f>
        <v>EQA</v>
      </c>
      <c r="B6" s="134" t="str">
        <f>Language!B292</f>
        <v>External Quality Assessment</v>
      </c>
      <c r="C6" s="133"/>
      <c r="D6" s="133"/>
      <c r="E6" s="133"/>
      <c r="F6" s="133"/>
      <c r="G6" s="133"/>
    </row>
    <row r="7" spans="1:7" ht="15" x14ac:dyDescent="0.25">
      <c r="A7" s="134" t="str">
        <f>Language!B293</f>
        <v>EQAS</v>
      </c>
      <c r="B7" s="134" t="str">
        <f>Language!B294</f>
        <v>External Quality Assessment Scheme</v>
      </c>
      <c r="C7" s="133"/>
      <c r="D7" s="133"/>
      <c r="E7" s="133"/>
      <c r="F7" s="133"/>
      <c r="G7" s="133"/>
    </row>
    <row r="8" spans="1:7" ht="15" x14ac:dyDescent="0.25">
      <c r="A8" s="134" t="str">
        <f>Language!B295</f>
        <v>HIV</v>
      </c>
      <c r="B8" s="134" t="str">
        <f>Language!B296</f>
        <v>Human Immunodeficiency Virus</v>
      </c>
      <c r="C8" s="133"/>
      <c r="D8" s="133"/>
      <c r="E8" s="133"/>
      <c r="F8" s="133"/>
      <c r="G8" s="133"/>
    </row>
    <row r="9" spans="1:7" ht="15" x14ac:dyDescent="0.25">
      <c r="A9" s="134" t="str">
        <f>Language!B297</f>
        <v>HR</v>
      </c>
      <c r="B9" s="134" t="str">
        <f>Language!B298</f>
        <v>Human Resources</v>
      </c>
      <c r="C9" s="133"/>
      <c r="D9" s="133"/>
      <c r="E9" s="133"/>
      <c r="F9" s="133"/>
      <c r="G9" s="133"/>
    </row>
    <row r="10" spans="1:7" ht="15" x14ac:dyDescent="0.25">
      <c r="A10" s="134" t="str">
        <f>Language!B299</f>
        <v>ISO</v>
      </c>
      <c r="B10" s="134" t="str">
        <f>Language!B300</f>
        <v>International Organization for Standardization</v>
      </c>
      <c r="C10" s="133"/>
      <c r="D10" s="133"/>
      <c r="E10" s="133"/>
      <c r="F10" s="133"/>
      <c r="G10" s="133"/>
    </row>
    <row r="11" spans="1:7" ht="15" x14ac:dyDescent="0.25">
      <c r="A11" s="134" t="str">
        <f>Language!B301</f>
        <v>IVD</v>
      </c>
      <c r="B11" s="134" t="str">
        <f>Language!B302</f>
        <v>In vitro diagnostic medical devices</v>
      </c>
      <c r="C11" s="133"/>
      <c r="D11" s="133"/>
      <c r="E11" s="133"/>
      <c r="F11" s="133"/>
      <c r="G11" s="133"/>
    </row>
    <row r="12" spans="1:7" ht="15" x14ac:dyDescent="0.25">
      <c r="A12" s="134" t="str">
        <f>Language!B303</f>
        <v>LIS</v>
      </c>
      <c r="B12" s="134" t="str">
        <f>Language!B304</f>
        <v>Laboratory Information System</v>
      </c>
      <c r="C12" s="133"/>
      <c r="D12" s="133"/>
      <c r="E12" s="133"/>
      <c r="F12" s="133"/>
      <c r="G12" s="133"/>
    </row>
    <row r="13" spans="1:7" ht="15" x14ac:dyDescent="0.25">
      <c r="A13" s="134" t="str">
        <f>Language!B305</f>
        <v>MoH</v>
      </c>
      <c r="B13" s="134" t="str">
        <f>Language!B306</f>
        <v>Ministry of Health</v>
      </c>
      <c r="C13" s="133"/>
      <c r="D13" s="133"/>
      <c r="E13" s="133"/>
      <c r="F13" s="133"/>
      <c r="G13" s="133"/>
    </row>
    <row r="14" spans="1:7" ht="15" x14ac:dyDescent="0.25">
      <c r="A14" s="134" t="str">
        <f>Language!B307</f>
        <v>NGO</v>
      </c>
      <c r="B14" s="134" t="str">
        <f>Language!B308</f>
        <v>Non-Governmental Organization</v>
      </c>
      <c r="C14" s="133"/>
      <c r="D14" s="133"/>
      <c r="E14" s="133"/>
      <c r="F14" s="133"/>
      <c r="G14" s="133"/>
    </row>
    <row r="15" spans="1:7" ht="15" x14ac:dyDescent="0.25">
      <c r="A15" s="134" t="str">
        <f>Language!B309</f>
        <v>SOP</v>
      </c>
      <c r="B15" s="134" t="str">
        <f>Language!B310</f>
        <v>Standard Operating Procedure/s</v>
      </c>
      <c r="C15" s="133"/>
      <c r="D15" s="133"/>
      <c r="E15" s="133"/>
      <c r="F15" s="133"/>
      <c r="G15" s="133"/>
    </row>
    <row r="16" spans="1:7" ht="15" x14ac:dyDescent="0.25">
      <c r="A16" s="134" t="str">
        <f>Language!B311</f>
        <v>TB</v>
      </c>
      <c r="B16" s="134" t="str">
        <f>Language!B312</f>
        <v>Tuberculosis</v>
      </c>
      <c r="C16" s="133"/>
      <c r="D16" s="133"/>
      <c r="E16" s="133"/>
      <c r="F16" s="133"/>
      <c r="G16" s="133"/>
    </row>
    <row r="17" spans="1:7" ht="15" x14ac:dyDescent="0.25">
      <c r="A17" s="134" t="str">
        <f>Language!B313</f>
        <v xml:space="preserve">UN </v>
      </c>
      <c r="B17" s="134" t="str">
        <f>Language!B314</f>
        <v>United Nations</v>
      </c>
      <c r="C17" s="133"/>
      <c r="D17" s="133"/>
      <c r="E17" s="133"/>
      <c r="F17" s="133"/>
      <c r="G17" s="133"/>
    </row>
    <row r="18" spans="1:7" ht="15" x14ac:dyDescent="0.25">
      <c r="A18" s="134" t="str">
        <f>Language!B315</f>
        <v>WHO</v>
      </c>
      <c r="B18" s="134" t="str">
        <f>Language!B316</f>
        <v>World Health Organization</v>
      </c>
      <c r="C18" s="133"/>
      <c r="D18" s="133"/>
      <c r="E18" s="133"/>
      <c r="F18" s="133"/>
      <c r="G18" s="133"/>
    </row>
    <row r="19" spans="1:7" ht="15" x14ac:dyDescent="0.25">
      <c r="A19" s="133"/>
      <c r="B19" s="133"/>
      <c r="C19" s="133"/>
      <c r="D19" s="133"/>
      <c r="E19" s="133"/>
      <c r="F19" s="133"/>
      <c r="G19" s="133"/>
    </row>
  </sheetData>
  <sheetProtection sheet="1" objects="1" scenarios="1"/>
  <customSheetViews>
    <customSheetView guid="{BFD77DF1-17A5-40AC-A150-BAD5EDFED2E6}">
      <pageMargins left="0.39370078740157483" right="0.39370078740157483" top="0.98425196850393704" bottom="0.78740157480314965" header="0.51181102362204722" footer="0.39370078740157483"/>
      <pageSetup paperSize="9" orientation="portrait" r:id="rId1"/>
      <headerFooter alignWithMargins="0">
        <oddHeader>&amp;LAnnex 1 - ALQ - Abbreviations&amp;R&amp;"Arial,Italic"WORKING DOCUMENT - NOT FOR DISTRIBUTION</oddHeader>
        <oddFooter>&amp;L&amp;P</oddFooter>
      </headerFooter>
    </customSheetView>
    <customSheetView guid="{23DA5D3A-4679-4994-BD8C-1AB36D9448B2}" showRuler="0">
      <selection activeCell="B19" sqref="B19"/>
      <pageMargins left="0.39370078740157483" right="0.39370078740157483" top="0.98425196850393704" bottom="0.78740157480314965" header="0.51181102362204722" footer="0.39370078740157483"/>
      <pageSetup paperSize="9" orientation="portrait" r:id="rId2"/>
      <headerFooter alignWithMargins="0">
        <oddHeader>&amp;LAnnex 1 - ALQ - Abbreviations&amp;R&amp;"Arial,Italic"WORKING DOCUMENT - NOT FOR DISTRIBUTION</oddHeader>
        <oddFooter>&amp;L&amp;P</oddFooter>
      </headerFooter>
    </customSheetView>
    <customSheetView guid="{4BDEC9B1-1482-4ED3-B3FB-6501D345B801}" showRuler="0">
      <pageMargins left="0.39370078740157483" right="0.39370078740157483" top="0.98425196850393704" bottom="0.78740157480314965" header="0.51181102362204722" footer="0.39370078740157483"/>
      <pageSetup paperSize="9" orientation="portrait" r:id="rId3"/>
      <headerFooter alignWithMargins="0">
        <oddHeader>&amp;LAnnex 1 - ALQ - Abbreviations&amp;R&amp;"Arial,Italic"WORKING DOCUMENT - NOT FOR DISTRIBUTION</oddHeader>
        <oddFooter>&amp;L&amp;P</oddFooter>
      </headerFooter>
    </customSheetView>
  </customSheetViews>
  <phoneticPr fontId="1" type="noConversion"/>
  <pageMargins left="0.39370078740157483" right="0.39370078740157483" top="0.98425196850393704" bottom="0.78740157480314965" header="0.51181102362204722" footer="0.39370078740157483"/>
  <pageSetup paperSize="9" orientation="portrait" r:id="rId4"/>
  <headerFooter alignWithMargins="0">
    <oddHeader>&amp;LAnnex 1: LAT/System - Acronyms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45"/>
  <sheetViews>
    <sheetView zoomScaleNormal="100" workbookViewId="0">
      <selection activeCell="A2" sqref="A2"/>
    </sheetView>
  </sheetViews>
  <sheetFormatPr defaultRowHeight="12.75" x14ac:dyDescent="0.2"/>
  <cols>
    <col min="1" max="1" width="60.7109375" style="11" customWidth="1"/>
    <col min="2" max="2" width="60.7109375" style="10" customWidth="1"/>
    <col min="3" max="16384" width="9.140625" style="11"/>
  </cols>
  <sheetData>
    <row r="1" spans="1:2" ht="24.75" x14ac:dyDescent="0.2">
      <c r="A1" s="39" t="str">
        <f>Language!B6</f>
        <v>General information</v>
      </c>
    </row>
    <row r="3" spans="1:2" x14ac:dyDescent="0.2">
      <c r="A3" s="12"/>
      <c r="B3" s="13"/>
    </row>
    <row r="4" spans="1:2" ht="15" x14ac:dyDescent="0.2">
      <c r="A4" s="40" t="str">
        <f>Language!B7</f>
        <v>Country assessed</v>
      </c>
      <c r="B4" s="145"/>
    </row>
    <row r="5" spans="1:2" ht="15" x14ac:dyDescent="0.2">
      <c r="A5" s="40" t="str">
        <f>Language!B8</f>
        <v>Date of the assessment (DD/MM/YYYY)</v>
      </c>
      <c r="B5" s="145"/>
    </row>
    <row r="6" spans="1:2" ht="15" x14ac:dyDescent="0.2">
      <c r="A6" s="40" t="str">
        <f>Language!B9</f>
        <v>Name and contact details of the assessor</v>
      </c>
      <c r="B6" s="145"/>
    </row>
    <row r="7" spans="1:2" ht="30" x14ac:dyDescent="0.2">
      <c r="A7" s="40" t="str">
        <f>Language!B10</f>
        <v>List name/s, contact details and level/s of authority of key interviewed person/s</v>
      </c>
      <c r="B7" s="145"/>
    </row>
    <row r="8" spans="1:2" x14ac:dyDescent="0.2">
      <c r="A8" s="12"/>
      <c r="B8" s="13"/>
    </row>
    <row r="9" spans="1:2" x14ac:dyDescent="0.2">
      <c r="A9" s="12"/>
      <c r="B9" s="13"/>
    </row>
    <row r="10" spans="1:2" x14ac:dyDescent="0.2">
      <c r="A10" s="12"/>
      <c r="B10" s="13"/>
    </row>
    <row r="11" spans="1:2" ht="15" x14ac:dyDescent="0.2">
      <c r="A11" s="135" t="str">
        <f>Language!B286</f>
        <v>Comments</v>
      </c>
      <c r="B11" s="13"/>
    </row>
    <row r="12" spans="1:2" ht="15" customHeight="1" x14ac:dyDescent="0.2">
      <c r="A12" s="12"/>
      <c r="B12" s="13"/>
    </row>
    <row r="13" spans="1:2" ht="15" customHeight="1" x14ac:dyDescent="0.2"/>
    <row r="14" spans="1:2" x14ac:dyDescent="0.2">
      <c r="A14" s="15"/>
    </row>
    <row r="45" spans="1:1" ht="24.75" x14ac:dyDescent="0.2">
      <c r="A45" s="39"/>
    </row>
  </sheetData>
  <sheetProtection sheet="1" objects="1" scenarios="1"/>
  <customSheetViews>
    <customSheetView guid="{BFD77DF1-17A5-40AC-A150-BAD5EDFED2E6}" fitToPage="1">
      <selection activeCell="B10" sqref="B10"/>
      <pageMargins left="0.39370078740157483" right="0.39370078740157483" top="0.98425196850393704" bottom="0.78740157480314965" header="0.51181102362204722" footer="0.39370078740157483"/>
      <pageSetup scale="67" orientation="landscape" r:id="rId1"/>
      <headerFooter alignWithMargins="0">
        <oddHeader>&amp;LAnnex 1 - ALQ - General information&amp;R&amp;"Arial,Italic"WORKING DOCUMENT - NOT FOR DISTRIBUTION</oddHeader>
        <oddFooter>&amp;L&amp;P</oddFooter>
      </headerFooter>
    </customSheetView>
    <customSheetView guid="{23DA5D3A-4679-4994-BD8C-1AB36D9448B2}" fitToPage="1" showRuler="0">
      <selection activeCell="C6" sqref="C6:C7"/>
      <pageMargins left="0.39370078740157483" right="0.39370078740157483" top="0.98425196850393704" bottom="0.78740157480314965" header="0.51181102362204722" footer="0.39370078740157483"/>
      <pageSetup scale="82" orientation="landscape" r:id="rId2"/>
      <headerFooter alignWithMargins="0">
        <oddHeader>&amp;LAnnex 1 - ALQ - General information&amp;R&amp;"Arial,Italic"WORKING DOCUMENT - NOT FOR DISTRIBUTION</oddHeader>
        <oddFooter>&amp;L&amp;P</oddFooter>
      </headerFooter>
    </customSheetView>
    <customSheetView guid="{4BDEC9B1-1482-4ED3-B3FB-6501D345B801}" fitToPage="1" showRuler="0">
      <selection activeCell="B12" sqref="B12"/>
      <pageMargins left="0.39370078740157483" right="0.39370078740157483" top="0.98425196850393704" bottom="0.78740157480314965" header="0.51181102362204722" footer="0.39370078740157483"/>
      <pageSetup scale="67" orientation="landscape" r:id="rId3"/>
      <headerFooter alignWithMargins="0">
        <oddHeader>&amp;LAnnex 1 - ALQ - General information&amp;R&amp;"Arial,Italic"WORKING DOCUMENT - NOT FOR DISTRIBUTION</oddHeader>
        <oddFooter>&amp;L&amp;P</oddFooter>
      </headerFooter>
    </customSheetView>
  </customSheetViews>
  <phoneticPr fontId="1" type="noConversion"/>
  <pageMargins left="0.39370078740157483" right="0.39370078740157483" top="0.98425196850393704" bottom="0.78740157480314965" header="0.51181102362204722" footer="0.39370078740157483"/>
  <pageSetup paperSize="9" fitToHeight="4" orientation="landscape" r:id="rId4"/>
  <headerFooter alignWithMargins="0">
    <oddHeader>&amp;L&amp;"Times New Roman,Regular"Annex 1: LAT/System - General information</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59"/>
  <sheetViews>
    <sheetView zoomScaleNormal="100" workbookViewId="0">
      <selection activeCell="B20" sqref="B20:E20"/>
    </sheetView>
  </sheetViews>
  <sheetFormatPr defaultRowHeight="12.75" x14ac:dyDescent="0.2"/>
  <cols>
    <col min="1" max="1" width="6.7109375" style="20" customWidth="1"/>
    <col min="2" max="2" width="70.7109375" style="11" customWidth="1"/>
    <col min="3" max="4" width="12.7109375" style="20" customWidth="1"/>
    <col min="5" max="5" width="60.7109375" style="10" customWidth="1"/>
    <col min="6" max="7" width="9.140625" style="22"/>
    <col min="8" max="16384" width="9.140625" style="11"/>
  </cols>
  <sheetData>
    <row r="1" spans="1:9" ht="24.75" x14ac:dyDescent="0.2">
      <c r="A1" s="141" t="s">
        <v>16</v>
      </c>
      <c r="B1" s="39" t="str">
        <f>Language!B15</f>
        <v>Coordination and management</v>
      </c>
      <c r="C1" s="16" t="str">
        <f>IF(COUNT(G6:G57)=0," ",AVERAGE(G6:G57))</f>
        <v xml:space="preserve"> </v>
      </c>
      <c r="D1" s="17"/>
      <c r="E1" s="18"/>
      <c r="G1" s="19"/>
      <c r="I1" s="20">
        <v>1</v>
      </c>
    </row>
    <row r="2" spans="1:9" ht="15" x14ac:dyDescent="0.2">
      <c r="B2" s="42" t="str">
        <f>Language!B11</f>
        <v>Possible answers (unless otherwise advised): 1.Yes; 2.Partial; 3.No; 4.Non applicable</v>
      </c>
      <c r="C2" s="43"/>
      <c r="D2" s="43"/>
      <c r="E2" s="38"/>
      <c r="I2" s="20">
        <v>2</v>
      </c>
    </row>
    <row r="3" spans="1:9" ht="15" x14ac:dyDescent="0.2">
      <c r="B3" s="42"/>
      <c r="C3" s="43"/>
      <c r="D3" s="43"/>
      <c r="E3" s="38"/>
      <c r="I3" s="20">
        <v>3</v>
      </c>
    </row>
    <row r="4" spans="1:9" ht="30" x14ac:dyDescent="0.2">
      <c r="A4" s="21"/>
      <c r="B4" s="44"/>
      <c r="C4" s="45" t="str">
        <f>Language!B12</f>
        <v>Documents to be collected</v>
      </c>
      <c r="D4" s="45" t="str">
        <f>Language!B13</f>
        <v>1; 2; 3; 4</v>
      </c>
      <c r="E4" s="45" t="str">
        <f>Language!B14</f>
        <v>Provide here the answer to the open question/s and/or insert any additional information</v>
      </c>
      <c r="I4" s="20">
        <v>4</v>
      </c>
    </row>
    <row r="5" spans="1:9" ht="19.5" x14ac:dyDescent="0.2">
      <c r="A5" s="21"/>
      <c r="B5" s="139" t="str">
        <f>Language!B16</f>
        <v>Coordination</v>
      </c>
      <c r="C5" s="21"/>
      <c r="D5" s="21"/>
      <c r="E5" s="21"/>
      <c r="I5" s="20"/>
    </row>
    <row r="6" spans="1:9" ht="30" x14ac:dyDescent="0.2">
      <c r="A6" s="45" t="s">
        <v>17</v>
      </c>
      <c r="B6" s="46" t="str">
        <f>Language!B17</f>
        <v>Does the relevant Ministry have a dedicated unit in charge of health laboratory coordination?</v>
      </c>
      <c r="C6" s="47"/>
      <c r="D6" s="48"/>
      <c r="E6" s="41"/>
      <c r="F6" s="22" t="str">
        <f>IF(D6=1,1,IF(D6=3,0,IF(D6=2,0.5," ")))</f>
        <v xml:space="preserve"> </v>
      </c>
      <c r="G6" s="22" t="str">
        <f>F6</f>
        <v xml:space="preserve"> </v>
      </c>
    </row>
    <row r="7" spans="1:9" ht="30" x14ac:dyDescent="0.2">
      <c r="A7" s="45" t="s">
        <v>18</v>
      </c>
      <c r="B7" s="49" t="str">
        <f>Language!B18</f>
        <v>If yes, please provide name/s, terms of reference and contact details of the unit and responsible person/s</v>
      </c>
      <c r="C7" s="47" t="s">
        <v>98</v>
      </c>
      <c r="D7" s="50"/>
      <c r="E7" s="41"/>
    </row>
    <row r="8" spans="1:9" ht="30" x14ac:dyDescent="0.2">
      <c r="A8" s="45" t="s">
        <v>19</v>
      </c>
      <c r="B8" s="46" t="str">
        <f>Language!B19</f>
        <v>Is there an official decree/text establishing the health laboratory coordination unit and defining terms of reference?</v>
      </c>
      <c r="C8" s="47" t="s">
        <v>98</v>
      </c>
      <c r="D8" s="48"/>
      <c r="E8" s="41"/>
      <c r="F8" s="22" t="str">
        <f t="shared" ref="F8:F34" si="0">IF(D8=1,1,IF(D8=3,0,IF(D8=2,0.5," ")))</f>
        <v xml:space="preserve"> </v>
      </c>
      <c r="G8" s="22" t="str">
        <f t="shared" ref="G8:G34" si="1">F8</f>
        <v xml:space="preserve"> </v>
      </c>
    </row>
    <row r="9" spans="1:9" ht="15" x14ac:dyDescent="0.2">
      <c r="A9" s="45" t="s">
        <v>20</v>
      </c>
      <c r="B9" s="46" t="str">
        <f>Language!B20</f>
        <v>Has this unit a dedicated budget?</v>
      </c>
      <c r="C9" s="47"/>
      <c r="D9" s="48"/>
      <c r="E9" s="41"/>
      <c r="F9" s="22" t="str">
        <f t="shared" si="0"/>
        <v xml:space="preserve"> </v>
      </c>
      <c r="G9" s="22" t="str">
        <f t="shared" si="1"/>
        <v xml:space="preserve"> </v>
      </c>
    </row>
    <row r="10" spans="1:9" ht="30" x14ac:dyDescent="0.2">
      <c r="A10" s="45" t="s">
        <v>95</v>
      </c>
      <c r="B10" s="46" t="str">
        <f>Language!B21</f>
        <v>Has this unit developed coordination mechanisms with disease-specific control programmes?</v>
      </c>
      <c r="C10" s="47"/>
      <c r="D10" s="48"/>
      <c r="E10" s="41"/>
      <c r="F10" s="22" t="str">
        <f t="shared" si="0"/>
        <v xml:space="preserve"> </v>
      </c>
      <c r="G10" s="22" t="str">
        <f t="shared" si="1"/>
        <v xml:space="preserve"> </v>
      </c>
    </row>
    <row r="11" spans="1:9" ht="30" x14ac:dyDescent="0.2">
      <c r="A11" s="45" t="s">
        <v>96</v>
      </c>
      <c r="B11" s="46" t="str">
        <f>Language!B22</f>
        <v>Has this unit an oversight role of reference laboratory designation and operations?</v>
      </c>
      <c r="C11" s="47"/>
      <c r="D11" s="48"/>
      <c r="E11" s="41"/>
      <c r="F11" s="22" t="str">
        <f t="shared" si="0"/>
        <v xml:space="preserve"> </v>
      </c>
      <c r="G11" s="22" t="str">
        <f t="shared" si="1"/>
        <v xml:space="preserve"> </v>
      </c>
    </row>
    <row r="12" spans="1:9" ht="30" x14ac:dyDescent="0.2">
      <c r="A12" s="45" t="s">
        <v>97</v>
      </c>
      <c r="B12" s="46" t="str">
        <f>Language!B23</f>
        <v>Does this unit participate in public health-related committees such as influenza preparedness committees, emergency committees, or immunization committees?</v>
      </c>
      <c r="C12" s="47"/>
      <c r="D12" s="48"/>
      <c r="E12" s="41"/>
      <c r="F12" s="22" t="str">
        <f t="shared" si="0"/>
        <v xml:space="preserve"> </v>
      </c>
      <c r="G12" s="22" t="str">
        <f t="shared" si="1"/>
        <v xml:space="preserve"> </v>
      </c>
    </row>
    <row r="13" spans="1:9" ht="30" x14ac:dyDescent="0.2">
      <c r="A13" s="45" t="s">
        <v>101</v>
      </c>
      <c r="B13" s="46" t="str">
        <f>Language!B24</f>
        <v>Does the coordinating unit coordinate its activities with the Ministry of Agriculture or its relevant agencies?</v>
      </c>
      <c r="C13" s="47"/>
      <c r="D13" s="48"/>
      <c r="E13" s="41"/>
      <c r="F13" s="22" t="str">
        <f t="shared" si="0"/>
        <v xml:space="preserve"> </v>
      </c>
      <c r="G13" s="22" t="str">
        <f t="shared" si="1"/>
        <v xml:space="preserve"> </v>
      </c>
    </row>
    <row r="14" spans="1:9" ht="30" x14ac:dyDescent="0.2">
      <c r="A14" s="45">
        <v>1.9</v>
      </c>
      <c r="B14" s="46" t="str">
        <f>Language!B25</f>
        <v>Do the coordinating unit coordinate their activities with the Ministry of Environment or its relevant agencies?</v>
      </c>
      <c r="C14" s="47"/>
      <c r="D14" s="48"/>
      <c r="E14" s="41"/>
      <c r="F14" s="22" t="str">
        <f t="shared" si="0"/>
        <v xml:space="preserve"> </v>
      </c>
      <c r="G14" s="22" t="str">
        <f t="shared" si="1"/>
        <v xml:space="preserve"> </v>
      </c>
    </row>
    <row r="15" spans="1:9" ht="30" x14ac:dyDescent="0.2">
      <c r="A15" s="51">
        <v>1.1000000000000001</v>
      </c>
      <c r="B15" s="46" t="str">
        <f>Language!B26</f>
        <v>Does the coordinating unit coordinate its activities with the Ministry of Education about laboratory worker education?</v>
      </c>
      <c r="C15" s="47"/>
      <c r="D15" s="48"/>
      <c r="E15" s="41"/>
      <c r="F15" s="22" t="str">
        <f t="shared" si="0"/>
        <v xml:space="preserve"> </v>
      </c>
      <c r="G15" s="22" t="str">
        <f t="shared" si="1"/>
        <v xml:space="preserve"> </v>
      </c>
    </row>
    <row r="16" spans="1:9" ht="15" x14ac:dyDescent="0.2">
      <c r="A16" s="45">
        <v>1.1100000000000001</v>
      </c>
      <c r="B16" s="46" t="str">
        <f>Language!B27</f>
        <v>Has this unit an oversight role of private laboratory regulations and operations?</v>
      </c>
      <c r="C16" s="47"/>
      <c r="D16" s="48"/>
      <c r="E16" s="41"/>
      <c r="F16" s="22" t="str">
        <f t="shared" si="0"/>
        <v xml:space="preserve"> </v>
      </c>
      <c r="G16" s="22" t="str">
        <f t="shared" si="1"/>
        <v xml:space="preserve"> </v>
      </c>
    </row>
    <row r="17" spans="1:7" ht="15" x14ac:dyDescent="0.2">
      <c r="A17" s="45">
        <v>1.1200000000000001</v>
      </c>
      <c r="B17" s="46" t="str">
        <f>Language!B28</f>
        <v>Is the unit assisted by an advisory body (committee or commission)?</v>
      </c>
      <c r="C17" s="47"/>
      <c r="D17" s="48"/>
      <c r="E17" s="41"/>
      <c r="F17" s="22" t="str">
        <f t="shared" si="0"/>
        <v xml:space="preserve"> </v>
      </c>
      <c r="G17" s="22" t="str">
        <f t="shared" si="1"/>
        <v xml:space="preserve"> </v>
      </c>
    </row>
    <row r="18" spans="1:7" ht="15" x14ac:dyDescent="0.2">
      <c r="A18" s="45">
        <v>1.1299999999999999</v>
      </c>
      <c r="B18" s="49" t="str">
        <f>Language!B29</f>
        <v>If yes, please provide terms of reference and composition of the body</v>
      </c>
      <c r="C18" s="47" t="s">
        <v>98</v>
      </c>
      <c r="D18" s="71"/>
      <c r="E18" s="41"/>
      <c r="F18" s="22" t="str">
        <f t="shared" si="0"/>
        <v xml:space="preserve"> </v>
      </c>
      <c r="G18" s="22" t="str">
        <f t="shared" si="1"/>
        <v xml:space="preserve"> </v>
      </c>
    </row>
    <row r="19" spans="1:7" ht="30" x14ac:dyDescent="0.2">
      <c r="A19" s="45">
        <v>1.1399999999999999</v>
      </c>
      <c r="B19" s="46" t="str">
        <f>Language!B30</f>
        <v>Is there a national policy for health laboratory services defining the goals and objectives of the national laboratory system?</v>
      </c>
      <c r="C19" s="47" t="s">
        <v>98</v>
      </c>
      <c r="D19" s="48"/>
      <c r="E19" s="41"/>
      <c r="F19" s="22" t="str">
        <f t="shared" si="0"/>
        <v xml:space="preserve"> </v>
      </c>
      <c r="G19" s="22" t="str">
        <f t="shared" si="1"/>
        <v xml:space="preserve"> </v>
      </c>
    </row>
    <row r="20" spans="1:7" ht="15" x14ac:dyDescent="0.2">
      <c r="A20" s="45"/>
      <c r="B20" s="151" t="str">
        <f>Language!B31</f>
        <v>If yes or partial, does the policy address:</v>
      </c>
      <c r="C20" s="152"/>
      <c r="D20" s="152"/>
      <c r="E20" s="153"/>
    </row>
    <row r="21" spans="1:7" ht="15" x14ac:dyDescent="0.2">
      <c r="A21" s="45">
        <v>1.1499999999999999</v>
      </c>
      <c r="B21" s="53" t="str">
        <f>Language!B32</f>
        <v>Laboratory service coordination and leadership?</v>
      </c>
      <c r="C21" s="47"/>
      <c r="D21" s="48"/>
      <c r="E21" s="41"/>
      <c r="F21" s="22" t="str">
        <f t="shared" si="0"/>
        <v xml:space="preserve"> </v>
      </c>
      <c r="G21" s="22" t="str">
        <f>IF(COUNT(F21:F30)=0," ",AVERAGE(F21:F30))</f>
        <v xml:space="preserve"> </v>
      </c>
    </row>
    <row r="22" spans="1:7" ht="15" x14ac:dyDescent="0.2">
      <c r="A22" s="45">
        <v>1.1599999999999999</v>
      </c>
      <c r="B22" s="53" t="str">
        <f>Language!B33</f>
        <v>Laboratory service structure and organization?</v>
      </c>
      <c r="C22" s="47"/>
      <c r="D22" s="48"/>
      <c r="E22" s="41"/>
      <c r="F22" s="22" t="str">
        <f t="shared" si="0"/>
        <v xml:space="preserve"> </v>
      </c>
    </row>
    <row r="23" spans="1:7" ht="15" x14ac:dyDescent="0.2">
      <c r="A23" s="45">
        <v>1.17</v>
      </c>
      <c r="B23" s="53" t="str">
        <f>Language!B34</f>
        <v>Laboratory service testing capacity?</v>
      </c>
      <c r="C23" s="47"/>
      <c r="D23" s="48"/>
      <c r="E23" s="41"/>
      <c r="F23" s="22" t="str">
        <f t="shared" si="0"/>
        <v xml:space="preserve"> </v>
      </c>
    </row>
    <row r="24" spans="1:7" ht="15" x14ac:dyDescent="0.2">
      <c r="A24" s="45">
        <v>1.18</v>
      </c>
      <c r="B24" s="53" t="str">
        <f>Language!B35</f>
        <v>Laboratory service networking mechanisms?</v>
      </c>
      <c r="C24" s="47"/>
      <c r="D24" s="48"/>
      <c r="E24" s="41"/>
      <c r="F24" s="22" t="str">
        <f t="shared" si="0"/>
        <v xml:space="preserve"> </v>
      </c>
    </row>
    <row r="25" spans="1:7" ht="15" x14ac:dyDescent="0.2">
      <c r="A25" s="45">
        <v>1.19</v>
      </c>
      <c r="B25" s="53" t="str">
        <f>Language!B36</f>
        <v>Laboratory service role in public health?</v>
      </c>
      <c r="C25" s="47"/>
      <c r="D25" s="48"/>
      <c r="E25" s="41"/>
      <c r="F25" s="22" t="str">
        <f t="shared" si="0"/>
        <v xml:space="preserve"> </v>
      </c>
    </row>
    <row r="26" spans="1:7" ht="15" x14ac:dyDescent="0.2">
      <c r="A26" s="51">
        <v>1.2</v>
      </c>
      <c r="B26" s="53" t="str">
        <f>Language!B37</f>
        <v>Laboratory service regulatory framework?</v>
      </c>
      <c r="C26" s="47"/>
      <c r="D26" s="48"/>
      <c r="E26" s="41"/>
      <c r="F26" s="22" t="str">
        <f t="shared" si="0"/>
        <v xml:space="preserve"> </v>
      </c>
    </row>
    <row r="27" spans="1:7" ht="15" x14ac:dyDescent="0.2">
      <c r="A27" s="45">
        <v>1.21</v>
      </c>
      <c r="B27" s="53" t="str">
        <f>Language!B38</f>
        <v>Laboratory service quality assurance framework?</v>
      </c>
      <c r="C27" s="47"/>
      <c r="D27" s="48"/>
      <c r="E27" s="41"/>
      <c r="F27" s="22" t="str">
        <f t="shared" si="0"/>
        <v xml:space="preserve"> </v>
      </c>
    </row>
    <row r="28" spans="1:7" ht="15" x14ac:dyDescent="0.2">
      <c r="A28" s="45">
        <v>1.22</v>
      </c>
      <c r="B28" s="53" t="str">
        <f>Language!B39</f>
        <v>Laboratory workforce?</v>
      </c>
      <c r="C28" s="47"/>
      <c r="D28" s="48"/>
      <c r="E28" s="41"/>
      <c r="F28" s="22" t="str">
        <f t="shared" si="0"/>
        <v xml:space="preserve"> </v>
      </c>
    </row>
    <row r="29" spans="1:7" ht="15" x14ac:dyDescent="0.2">
      <c r="A29" s="45">
        <v>1.23</v>
      </c>
      <c r="B29" s="53" t="str">
        <f>Language!B40</f>
        <v>Laboratory equipement and reagent procurement and supplying systems?</v>
      </c>
      <c r="C29" s="47"/>
      <c r="D29" s="48"/>
      <c r="E29" s="41"/>
      <c r="F29" s="22" t="str">
        <f t="shared" si="0"/>
        <v xml:space="preserve"> </v>
      </c>
    </row>
    <row r="30" spans="1:7" ht="15" x14ac:dyDescent="0.2">
      <c r="A30" s="45">
        <v>1.24</v>
      </c>
      <c r="B30" s="53" t="str">
        <f>Language!B41</f>
        <v>Laboratory service funding?</v>
      </c>
      <c r="C30" s="47"/>
      <c r="D30" s="48"/>
      <c r="E30" s="41"/>
      <c r="F30" s="22" t="str">
        <f t="shared" si="0"/>
        <v xml:space="preserve"> </v>
      </c>
    </row>
    <row r="31" spans="1:7" ht="30" x14ac:dyDescent="0.2">
      <c r="A31" s="45">
        <v>1.25</v>
      </c>
      <c r="B31" s="46" t="str">
        <f>Language!B42</f>
        <v>Is there a strategic plan aiming at strengthening laboratory services or other strategic plan/s with a laboratory component?</v>
      </c>
      <c r="C31" s="47" t="s">
        <v>98</v>
      </c>
      <c r="D31" s="48"/>
      <c r="E31" s="41"/>
      <c r="F31" s="22" t="str">
        <f t="shared" si="0"/>
        <v xml:space="preserve"> </v>
      </c>
      <c r="G31" s="22" t="str">
        <f t="shared" si="1"/>
        <v xml:space="preserve"> </v>
      </c>
    </row>
    <row r="32" spans="1:7" ht="15" x14ac:dyDescent="0.2">
      <c r="A32" s="45">
        <v>1.26</v>
      </c>
      <c r="B32" s="49" t="str">
        <f>Language!B43</f>
        <v>If yes or partial, please briefly describe main components of the plan</v>
      </c>
      <c r="C32" s="47"/>
      <c r="D32" s="50"/>
      <c r="E32" s="41"/>
    </row>
    <row r="33" spans="1:7" ht="15" x14ac:dyDescent="0.2">
      <c r="A33" s="45">
        <v>1.27</v>
      </c>
      <c r="B33" s="46" t="str">
        <f>Language!B44</f>
        <v>Is the plan funded and implemented?</v>
      </c>
      <c r="C33" s="47"/>
      <c r="D33" s="48"/>
      <c r="E33" s="41"/>
      <c r="F33" s="22" t="str">
        <f t="shared" si="0"/>
        <v xml:space="preserve"> </v>
      </c>
      <c r="G33" s="22" t="str">
        <f t="shared" si="1"/>
        <v xml:space="preserve"> </v>
      </c>
    </row>
    <row r="34" spans="1:7" ht="30" x14ac:dyDescent="0.2">
      <c r="A34" s="45">
        <v>1.28</v>
      </c>
      <c r="B34" s="46" t="str">
        <f>Language!B45</f>
        <v>Are there indicators to monitor laboratory services (as part of the strategic plan monitoring or separately from the plan)?</v>
      </c>
      <c r="C34" s="47" t="s">
        <v>98</v>
      </c>
      <c r="D34" s="48"/>
      <c r="E34" s="41"/>
      <c r="F34" s="22" t="str">
        <f t="shared" si="0"/>
        <v xml:space="preserve"> </v>
      </c>
      <c r="G34" s="22" t="str">
        <f t="shared" si="1"/>
        <v xml:space="preserve"> </v>
      </c>
    </row>
    <row r="35" spans="1:7" ht="15" x14ac:dyDescent="0.2">
      <c r="A35" s="45">
        <v>1.29</v>
      </c>
      <c r="B35" s="49" t="str">
        <f>Language!B46</f>
        <v>If yes or partial, please list these indicators</v>
      </c>
      <c r="C35" s="47"/>
      <c r="D35" s="50"/>
      <c r="E35" s="41"/>
    </row>
    <row r="36" spans="1:7" s="12" customFormat="1" ht="15" x14ac:dyDescent="0.2">
      <c r="A36" s="45"/>
      <c r="B36" s="54"/>
      <c r="C36" s="45"/>
      <c r="D36" s="45"/>
      <c r="E36" s="55"/>
      <c r="F36" s="24"/>
      <c r="G36" s="24"/>
    </row>
    <row r="37" spans="1:7" s="12" customFormat="1" ht="19.5" x14ac:dyDescent="0.2">
      <c r="A37" s="21"/>
      <c r="B37" s="139" t="str">
        <f>Language!B47</f>
        <v>Funding</v>
      </c>
      <c r="C37" s="21"/>
      <c r="D37" s="21"/>
      <c r="E37" s="13"/>
      <c r="F37" s="24"/>
      <c r="G37" s="24"/>
    </row>
    <row r="38" spans="1:7" s="12" customFormat="1" ht="15" x14ac:dyDescent="0.2">
      <c r="A38" s="56"/>
      <c r="B38" s="154" t="str">
        <f>Language!B48</f>
        <v>How are the laboratory services funded (for each source, specify percentage of funding)?</v>
      </c>
      <c r="C38" s="155"/>
      <c r="D38" s="155"/>
      <c r="E38" s="156"/>
      <c r="F38" s="24"/>
      <c r="G38" s="24"/>
    </row>
    <row r="39" spans="1:7" s="12" customFormat="1" ht="15" x14ac:dyDescent="0.2">
      <c r="A39" s="56" t="s">
        <v>347</v>
      </c>
      <c r="B39" s="53" t="str">
        <f>Language!B49</f>
        <v>Government or public health insurance</v>
      </c>
      <c r="C39" s="47"/>
      <c r="D39" s="58"/>
      <c r="E39" s="41"/>
      <c r="F39" s="24"/>
      <c r="G39" s="24"/>
    </row>
    <row r="40" spans="1:7" s="12" customFormat="1" ht="15" x14ac:dyDescent="0.2">
      <c r="A40" s="56" t="s">
        <v>348</v>
      </c>
      <c r="B40" s="53" t="str">
        <f>Language!B50</f>
        <v>User's fees</v>
      </c>
      <c r="C40" s="47"/>
      <c r="D40" s="58"/>
      <c r="E40" s="41"/>
      <c r="F40" s="24"/>
      <c r="G40" s="24"/>
    </row>
    <row r="41" spans="1:7" s="12" customFormat="1" ht="15" x14ac:dyDescent="0.2">
      <c r="A41" s="56" t="s">
        <v>349</v>
      </c>
      <c r="B41" s="53" t="str">
        <f>Language!B51</f>
        <v>Donors</v>
      </c>
      <c r="C41" s="47"/>
      <c r="D41" s="58"/>
      <c r="E41" s="41"/>
      <c r="F41" s="24"/>
      <c r="G41" s="24"/>
    </row>
    <row r="42" spans="1:7" s="12" customFormat="1" ht="15" x14ac:dyDescent="0.2">
      <c r="A42" s="56" t="s">
        <v>350</v>
      </c>
      <c r="B42" s="53" t="str">
        <f>Language!B52</f>
        <v>Other (specify)</v>
      </c>
      <c r="C42" s="47"/>
      <c r="D42" s="58"/>
      <c r="E42" s="41"/>
      <c r="F42" s="24"/>
      <c r="G42" s="24"/>
    </row>
    <row r="43" spans="1:7" s="12" customFormat="1" ht="30" x14ac:dyDescent="0.2">
      <c r="A43" s="56" t="s">
        <v>351</v>
      </c>
      <c r="B43" s="46" t="str">
        <f>Language!B53</f>
        <v>Is there a specific budget assigned for public health laboratory activities (such as reference laboratories and networks operations)?</v>
      </c>
      <c r="C43" s="47"/>
      <c r="D43" s="48"/>
      <c r="E43" s="41"/>
      <c r="F43" s="22" t="str">
        <f>IF(D43=1,1,IF(D43=3,0,IF(D43=2,0.5," ")))</f>
        <v xml:space="preserve"> </v>
      </c>
      <c r="G43" s="22" t="str">
        <f>F43</f>
        <v xml:space="preserve"> </v>
      </c>
    </row>
    <row r="44" spans="1:7" s="12" customFormat="1" ht="30" x14ac:dyDescent="0.2">
      <c r="A44" s="56" t="s">
        <v>352</v>
      </c>
      <c r="B44" s="46" t="str">
        <f>Language!B54</f>
        <v>Has a cost-effectiveness analysis been performed to select technically and financially appropriate laboratory technologies and methods?</v>
      </c>
      <c r="C44" s="47" t="s">
        <v>98</v>
      </c>
      <c r="D44" s="48"/>
      <c r="E44" s="41"/>
      <c r="F44" s="22" t="str">
        <f>IF(D44=1,1,IF(D44=3,0,IF(D44=2,0.5," ")))</f>
        <v xml:space="preserve"> </v>
      </c>
      <c r="G44" s="22" t="str">
        <f>F44</f>
        <v xml:space="preserve"> </v>
      </c>
    </row>
    <row r="45" spans="1:7" s="12" customFormat="1" ht="15" x14ac:dyDescent="0.2">
      <c r="A45" s="56" t="s">
        <v>353</v>
      </c>
      <c r="B45" s="46" t="str">
        <f>Language!B55</f>
        <v>Are testing prices regulated?</v>
      </c>
      <c r="C45" s="47"/>
      <c r="D45" s="48"/>
      <c r="E45" s="41"/>
      <c r="F45" s="22" t="str">
        <f>IF(D45=1,1,IF(D45=3,0,IF(D45=2,0.5," ")))</f>
        <v xml:space="preserve"> </v>
      </c>
      <c r="G45" s="22" t="str">
        <f>F45</f>
        <v xml:space="preserve"> </v>
      </c>
    </row>
    <row r="46" spans="1:7" s="12" customFormat="1" ht="15" x14ac:dyDescent="0.2">
      <c r="A46" s="56"/>
      <c r="B46" s="154" t="str">
        <f>Language!B56</f>
        <v>If yes, are testing prices recommended by:</v>
      </c>
      <c r="C46" s="155"/>
      <c r="D46" s="155"/>
      <c r="E46" s="156"/>
      <c r="F46" s="24"/>
      <c r="G46" s="24"/>
    </row>
    <row r="47" spans="1:7" s="12" customFormat="1" ht="15" x14ac:dyDescent="0.2">
      <c r="A47" s="56" t="s">
        <v>354</v>
      </c>
      <c r="B47" s="53" t="str">
        <f>Language!B57</f>
        <v>A national regulation/legislation?</v>
      </c>
      <c r="C47" s="47"/>
      <c r="D47" s="58"/>
      <c r="E47" s="41"/>
      <c r="F47" s="24"/>
      <c r="G47" s="24"/>
    </row>
    <row r="48" spans="1:7" s="12" customFormat="1" ht="15" x14ac:dyDescent="0.2">
      <c r="A48" s="56" t="s">
        <v>355</v>
      </c>
      <c r="B48" s="53" t="str">
        <f>Language!B58</f>
        <v>Public health insurance system (social security)?</v>
      </c>
      <c r="C48" s="47"/>
      <c r="D48" s="58"/>
      <c r="E48" s="41"/>
      <c r="F48" s="24"/>
      <c r="G48" s="24"/>
    </row>
    <row r="49" spans="1:7" s="12" customFormat="1" ht="15" x14ac:dyDescent="0.2">
      <c r="A49" s="56" t="s">
        <v>356</v>
      </c>
      <c r="B49" s="53" t="str">
        <f>Language!B59</f>
        <v>Private health insurance system?</v>
      </c>
      <c r="C49" s="47"/>
      <c r="D49" s="58"/>
      <c r="E49" s="41"/>
      <c r="F49" s="24"/>
      <c r="G49" s="24"/>
    </row>
    <row r="50" spans="1:7" s="12" customFormat="1" x14ac:dyDescent="0.2">
      <c r="A50" s="25"/>
      <c r="B50" s="35"/>
      <c r="C50" s="21"/>
      <c r="D50" s="36"/>
      <c r="E50" s="37"/>
      <c r="F50" s="24"/>
      <c r="G50" s="24"/>
    </row>
    <row r="51" spans="1:7" s="12" customFormat="1" ht="19.5" x14ac:dyDescent="0.2">
      <c r="A51" s="25"/>
      <c r="B51" s="139" t="str">
        <f>Language!B60</f>
        <v>Equipment and supply management</v>
      </c>
      <c r="C51" s="21"/>
      <c r="D51" s="36"/>
      <c r="E51" s="37"/>
      <c r="F51" s="24"/>
      <c r="G51" s="24"/>
    </row>
    <row r="52" spans="1:7" s="12" customFormat="1" ht="60" x14ac:dyDescent="0.2">
      <c r="A52" s="56" t="s">
        <v>440</v>
      </c>
      <c r="B52" s="59" t="str">
        <f>Language!B61</f>
        <v>Please describe the procurement system/s for public laboratories (centralized or decentralized purchasing and storage, bulk or small purchasing, quality of supplies, suppliers' location, etc.) and provide all necessary documents</v>
      </c>
      <c r="C52" s="47" t="s">
        <v>98</v>
      </c>
      <c r="D52" s="50"/>
      <c r="E52" s="41"/>
      <c r="F52" s="24"/>
      <c r="G52" s="24"/>
    </row>
    <row r="53" spans="1:7" s="12" customFormat="1" ht="60" x14ac:dyDescent="0.2">
      <c r="A53" s="56" t="s">
        <v>441</v>
      </c>
      <c r="B53" s="59" t="str">
        <f>Language!B62</f>
        <v>Please describe the procurement system/s for private laboratories (centralized or decentralized purchasing and storage, bulk or small purchasing, quality of supplies, suppliers' location, etc.) and provide all necessary documents</v>
      </c>
      <c r="C53" s="47" t="s">
        <v>98</v>
      </c>
      <c r="D53" s="50"/>
      <c r="E53" s="41"/>
      <c r="F53" s="24"/>
      <c r="G53" s="24"/>
    </row>
    <row r="54" spans="1:7" s="12" customFormat="1" ht="30" x14ac:dyDescent="0.2">
      <c r="A54" s="56" t="s">
        <v>442</v>
      </c>
      <c r="B54" s="60" t="str">
        <f>Language!B63</f>
        <v>Do disease-specific control programmes (e.g. TB, malaria) use specific procurement systems?</v>
      </c>
      <c r="C54" s="47"/>
      <c r="D54" s="58"/>
      <c r="E54" s="41"/>
      <c r="F54" s="24"/>
      <c r="G54" s="24"/>
    </row>
    <row r="55" spans="1:7" s="12" customFormat="1" ht="15" x14ac:dyDescent="0.2">
      <c r="A55" s="56" t="s">
        <v>443</v>
      </c>
      <c r="B55" s="60" t="str">
        <f>Language!B64</f>
        <v>Are there national guidelines on laboratory equipment donations?</v>
      </c>
      <c r="C55" s="47"/>
      <c r="D55" s="48"/>
      <c r="E55" s="41"/>
      <c r="F55" s="22" t="str">
        <f>IF(D55=1,1,IF(D55=3,0,IF(D55=2,0.5," ")))</f>
        <v xml:space="preserve"> </v>
      </c>
      <c r="G55" s="22" t="str">
        <f>F55</f>
        <v xml:space="preserve"> </v>
      </c>
    </row>
    <row r="56" spans="1:7" s="12" customFormat="1" ht="30" x14ac:dyDescent="0.2">
      <c r="A56" s="56" t="s">
        <v>444</v>
      </c>
      <c r="B56" s="60" t="str">
        <f>Language!B65</f>
        <v>Are coordination mechanisms established with donors for equipment and supply donation or procurement?</v>
      </c>
      <c r="C56" s="47"/>
      <c r="D56" s="48"/>
      <c r="E56" s="41"/>
      <c r="F56" s="22" t="str">
        <f>IF(D56=1,1,IF(D56=3,0,IF(D56=2,0.5," ")))</f>
        <v xml:space="preserve"> </v>
      </c>
      <c r="G56" s="22" t="str">
        <f>F56</f>
        <v xml:space="preserve"> </v>
      </c>
    </row>
    <row r="57" spans="1:7" s="12" customFormat="1" ht="45" x14ac:dyDescent="0.2">
      <c r="A57" s="56" t="s">
        <v>445</v>
      </c>
      <c r="B57" s="60" t="str">
        <f>Language!B66</f>
        <v>Do the donors or partners (e.g. NGOs, international organizations, foundations) follow national regulations for equipment or supply procurement (e.g. distribution of qualified IVD devices only)?</v>
      </c>
      <c r="C57" s="47"/>
      <c r="D57" s="48"/>
      <c r="E57" s="41"/>
      <c r="F57" s="22" t="str">
        <f>IF(D57=1,1,IF(D57=3,0,IF(D57=2,0.5," ")))</f>
        <v xml:space="preserve"> </v>
      </c>
      <c r="G57" s="22" t="str">
        <f>F57</f>
        <v xml:space="preserve"> </v>
      </c>
    </row>
    <row r="58" spans="1:7" s="12" customFormat="1" ht="15" x14ac:dyDescent="0.2">
      <c r="A58" s="56"/>
      <c r="B58" s="61"/>
      <c r="C58" s="45"/>
      <c r="D58" s="62"/>
      <c r="E58" s="63"/>
      <c r="F58" s="24"/>
      <c r="G58" s="24"/>
    </row>
    <row r="59" spans="1:7" ht="15" x14ac:dyDescent="0.2">
      <c r="B59" s="135" t="str">
        <f>Language!B286</f>
        <v>Comments</v>
      </c>
    </row>
  </sheetData>
  <sheetProtection sheet="1" objects="1" scenarios="1"/>
  <customSheetViews>
    <customSheetView guid="{BFD77DF1-17A5-40AC-A150-BAD5EDFED2E6}" fitToPage="1" topLeftCell="A76">
      <selection activeCell="B88" sqref="B88"/>
      <pageMargins left="0.39370078740157483" right="0.39370078740157483" top="0.98425196850393704" bottom="0.78740157480314965" header="0.51181102362204722" footer="0.39370078740157483"/>
      <pageSetup paperSize="9" scale="56" fitToHeight="15" orientation="landscape" r:id="rId1"/>
      <headerFooter alignWithMargins="0">
        <oddHeader>&amp;LAnnex 1 - ALQ - Structure, coordination and regulation&amp;R&amp;"Arial,Italic"WORKING DOCUMENT - NOT FOR DISTRIBUTION</oddHeader>
        <oddFooter>&amp;L&amp;P</oddFooter>
      </headerFooter>
    </customSheetView>
    <customSheetView guid="{23DA5D3A-4679-4994-BD8C-1AB36D9448B2}" fitToPage="1" showRuler="0">
      <selection activeCell="C67" sqref="C67"/>
      <pageMargins left="0.39370078740157483" right="0.39370078740157483" top="0.98425196850393704" bottom="0.78740157480314965" header="0.51181102362204722" footer="0.39370078740157483"/>
      <pageSetup paperSize="9" scale="73" fitToHeight="2" orientation="portrait" r:id="rId2"/>
      <headerFooter alignWithMargins="0">
        <oddHeader>&amp;LAnnex 1 - ALQ - Structure, coordination and regulation&amp;R&amp;"Arial,Italic"WORKING DOCUMENT - NOT FOR DISTRIBUTION</oddHeader>
        <oddFooter>&amp;L&amp;P</oddFooter>
      </headerFooter>
    </customSheetView>
    <customSheetView guid="{4BDEC9B1-1482-4ED3-B3FB-6501D345B801}" fitToPage="1" showRuler="0" topLeftCell="A4">
      <selection activeCell="B4" sqref="B4"/>
      <pageMargins left="0.39370078740157483" right="0.39370078740157483" top="0.98425196850393704" bottom="0.78740157480314965" header="0.51181102362204722" footer="0.39370078740157483"/>
      <pageSetup paperSize="9" scale="56" fitToHeight="15" orientation="landscape" r:id="rId3"/>
      <headerFooter alignWithMargins="0">
        <oddHeader>&amp;LAnnex 1 - ALQ - Structure, coordination and regulation&amp;R&amp;"Arial,Italic"WORKING DOCUMENT - NOT FOR DISTRIBUTION</oddHeader>
        <oddFooter>&amp;L&amp;P</oddFooter>
      </headerFooter>
    </customSheetView>
  </customSheetViews>
  <mergeCells count="3">
    <mergeCell ref="B20:E20"/>
    <mergeCell ref="B38:E38"/>
    <mergeCell ref="B46:E46"/>
  </mergeCells>
  <phoneticPr fontId="1" type="noConversion"/>
  <dataValidations count="1">
    <dataValidation type="list" allowBlank="1" showInputMessage="1" showErrorMessage="1" sqref="D6 D54:D58 D39:D45 D33:D34 D21:D31 D47:D51 D8:D17 D19">
      <formula1>$I$1:$I$4</formula1>
    </dataValidation>
  </dataValidations>
  <pageMargins left="0.39370078740157483" right="0.39370078740157483" top="0.98425196850393704" bottom="0.78740157480314965" header="0.51181102362204722" footer="0.39370078740157483"/>
  <pageSetup paperSize="9" scale="86" fitToHeight="15" orientation="landscape" r:id="rId4"/>
  <headerFooter alignWithMargins="0">
    <oddHeader>&amp;L&amp;"Times New Roman,Regular"Annex 1: LAT/System - Coordination and management</oddHeader>
  </headerFooter>
  <ignoredErrors>
    <ignoredError sqref="A6 A7:A13 A1 A39:A49 A52:A57" numberStoredAsText="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42"/>
  <sheetViews>
    <sheetView zoomScaleNormal="100" workbookViewId="0">
      <selection activeCell="B3" sqref="B3"/>
    </sheetView>
  </sheetViews>
  <sheetFormatPr defaultRowHeight="12.75" x14ac:dyDescent="0.2"/>
  <cols>
    <col min="1" max="1" width="6.7109375" style="21" customWidth="1"/>
    <col min="2" max="2" width="70.7109375" style="12" customWidth="1"/>
    <col min="3" max="4" width="12.7109375" style="21" customWidth="1"/>
    <col min="5" max="5" width="60.7109375" style="13" customWidth="1"/>
    <col min="6" max="7" width="9.140625" style="24"/>
    <col min="8" max="16384" width="9.140625" style="12"/>
  </cols>
  <sheetData>
    <row r="1" spans="1:9" ht="24.75" x14ac:dyDescent="0.2">
      <c r="A1" s="141" t="s">
        <v>21</v>
      </c>
      <c r="B1" s="39" t="str">
        <f>Language!B67</f>
        <v>Structure and organization</v>
      </c>
      <c r="C1" s="26" t="str">
        <f>IF(COUNT(G6:G40)=0," ",AVERAGE(G6:G40))</f>
        <v xml:space="preserve"> </v>
      </c>
      <c r="D1" s="27"/>
      <c r="E1" s="28"/>
      <c r="G1" s="29"/>
      <c r="I1" s="21">
        <v>1</v>
      </c>
    </row>
    <row r="2" spans="1:9" s="70" customFormat="1" ht="15" x14ac:dyDescent="0.2">
      <c r="A2" s="64"/>
      <c r="B2" s="65" t="str">
        <f>Language!B11</f>
        <v>Possible answers (unless otherwise advised): 1.Yes; 2.Partial; 3.No; 4.Non applicable</v>
      </c>
      <c r="C2" s="66"/>
      <c r="D2" s="66"/>
      <c r="E2" s="67"/>
      <c r="F2" s="68"/>
      <c r="G2" s="69"/>
      <c r="I2" s="45">
        <v>2</v>
      </c>
    </row>
    <row r="3" spans="1:9" s="70" customFormat="1" ht="15" x14ac:dyDescent="0.2">
      <c r="A3" s="64"/>
      <c r="B3" s="65"/>
      <c r="C3" s="66"/>
      <c r="D3" s="66"/>
      <c r="E3" s="67"/>
      <c r="F3" s="68"/>
      <c r="G3" s="69"/>
      <c r="I3" s="45">
        <v>3</v>
      </c>
    </row>
    <row r="4" spans="1:9" s="70" customFormat="1" ht="30" x14ac:dyDescent="0.2">
      <c r="A4" s="45"/>
      <c r="B4" s="44"/>
      <c r="C4" s="45" t="str">
        <f>Language!B12</f>
        <v>Documents to be collected</v>
      </c>
      <c r="D4" s="45" t="str">
        <f>Language!B13</f>
        <v>1; 2; 3; 4</v>
      </c>
      <c r="E4" s="45" t="str">
        <f>Language!B14</f>
        <v>Provide here the answer to the open question/s and/or insert any additional information</v>
      </c>
      <c r="F4" s="68"/>
      <c r="G4" s="68"/>
      <c r="I4" s="45">
        <v>4</v>
      </c>
    </row>
    <row r="5" spans="1:9" ht="19.5" x14ac:dyDescent="0.2">
      <c r="B5" s="139" t="str">
        <f>Language!B68</f>
        <v>Structure</v>
      </c>
    </row>
    <row r="6" spans="1:9" ht="30" x14ac:dyDescent="0.2">
      <c r="A6" s="45">
        <v>2.1</v>
      </c>
      <c r="B6" s="46" t="str">
        <f>Language!B69</f>
        <v>Is organizational structure of the laboratory services clearly defined with lines of authority?</v>
      </c>
      <c r="C6" s="47"/>
      <c r="D6" s="48"/>
      <c r="E6" s="41"/>
      <c r="F6" s="24" t="str">
        <f>IF(D6=1,1,IF(D6=3,0,IF(D6=2,0.5," ")))</f>
        <v xml:space="preserve"> </v>
      </c>
      <c r="G6" s="24" t="str">
        <f>F6</f>
        <v xml:space="preserve"> </v>
      </c>
    </row>
    <row r="7" spans="1:9" ht="15" x14ac:dyDescent="0.2">
      <c r="A7" s="45">
        <v>2.2000000000000002</v>
      </c>
      <c r="B7" s="49" t="str">
        <f>Language!B70</f>
        <v>If yes, please provide and comment any related charts or documents</v>
      </c>
      <c r="C7" s="47" t="s">
        <v>98</v>
      </c>
      <c r="D7" s="50"/>
      <c r="E7" s="41"/>
    </row>
    <row r="8" spans="1:9" ht="30" x14ac:dyDescent="0.2">
      <c r="A8" s="45">
        <v>2.2999999999999998</v>
      </c>
      <c r="B8" s="46" t="str">
        <f>Language!B71</f>
        <v>Are the laboratories organized in a tiered system with different levels of functions?</v>
      </c>
      <c r="C8" s="47"/>
      <c r="D8" s="48"/>
      <c r="E8" s="41"/>
      <c r="F8" s="24" t="str">
        <f>IF(D8=1,1,IF(D8=3,0,IF(D8=2,0.5," ")))</f>
        <v xml:space="preserve"> </v>
      </c>
      <c r="G8" s="24" t="str">
        <f>F8</f>
        <v xml:space="preserve"> </v>
      </c>
    </row>
    <row r="9" spans="1:9" ht="30" x14ac:dyDescent="0.2">
      <c r="A9" s="56" t="s">
        <v>224</v>
      </c>
      <c r="B9" s="46" t="str">
        <f>Language!B72</f>
        <v>Is there an inventory or directory of laboratories performing clinical testing (health centre, hospital, public health, academic, research, etc.) in the country?</v>
      </c>
      <c r="C9" s="47" t="s">
        <v>98</v>
      </c>
      <c r="D9" s="48"/>
      <c r="E9" s="41"/>
      <c r="F9" s="24" t="str">
        <f>IF(D9=1,1,IF(D9=3,0,IF(D9=2,0.5," ")))</f>
        <v xml:space="preserve"> </v>
      </c>
      <c r="G9" s="24" t="str">
        <f>F9</f>
        <v xml:space="preserve"> </v>
      </c>
    </row>
    <row r="10" spans="1:9" ht="15" x14ac:dyDescent="0.2">
      <c r="A10" s="56" t="s">
        <v>225</v>
      </c>
      <c r="B10" s="46" t="str">
        <f>Language!B73</f>
        <v>Does this inventory take into account private clinical laboratories?</v>
      </c>
      <c r="C10" s="47"/>
      <c r="D10" s="48"/>
      <c r="E10" s="41"/>
      <c r="F10" s="24" t="str">
        <f>IF(D10=1,1,IF(D10=3,0,IF(D10=2,0.5," ")))</f>
        <v xml:space="preserve"> </v>
      </c>
      <c r="G10" s="24" t="str">
        <f>F10</f>
        <v xml:space="preserve"> </v>
      </c>
    </row>
    <row r="11" spans="1:9" ht="30" x14ac:dyDescent="0.2">
      <c r="A11" s="56" t="s">
        <v>226</v>
      </c>
      <c r="B11" s="49" t="str">
        <f>Language!B74</f>
        <v>What kind of information is recorded for each laboratory (contact details, testing capacity, staff number, etc.)?</v>
      </c>
      <c r="C11" s="47"/>
      <c r="D11" s="71"/>
      <c r="E11" s="41"/>
    </row>
    <row r="12" spans="1:9" ht="15" x14ac:dyDescent="0.2">
      <c r="A12" s="56"/>
      <c r="B12" s="157" t="str">
        <f>Language!B75</f>
        <v>Please estimate the number of laboratories within the following definitions:</v>
      </c>
      <c r="C12" s="158"/>
      <c r="D12" s="158"/>
      <c r="E12" s="159"/>
    </row>
    <row r="13" spans="1:9" ht="15" x14ac:dyDescent="0.2">
      <c r="A13" s="56" t="s">
        <v>227</v>
      </c>
      <c r="B13" s="73" t="str">
        <f>Language!B76</f>
        <v>Central/national/reference laboratories</v>
      </c>
      <c r="C13" s="74"/>
      <c r="D13" s="75"/>
      <c r="E13" s="76"/>
    </row>
    <row r="14" spans="1:9" ht="15" x14ac:dyDescent="0.2">
      <c r="A14" s="56" t="s">
        <v>228</v>
      </c>
      <c r="B14" s="73" t="str">
        <f>Language!B77</f>
        <v>Intermediate laboratories (regional or provincial level)</v>
      </c>
      <c r="C14" s="74"/>
      <c r="D14" s="75"/>
      <c r="E14" s="76"/>
    </row>
    <row r="15" spans="1:9" ht="15" x14ac:dyDescent="0.2">
      <c r="A15" s="56" t="s">
        <v>229</v>
      </c>
      <c r="B15" s="73" t="str">
        <f>Language!B78</f>
        <v>Peripheral laboratories (district or health centre level)</v>
      </c>
      <c r="C15" s="74"/>
      <c r="D15" s="75"/>
      <c r="E15" s="76"/>
    </row>
    <row r="16" spans="1:9" ht="15" x14ac:dyDescent="0.2">
      <c r="A16" s="56"/>
      <c r="B16" s="70"/>
      <c r="C16" s="45"/>
      <c r="D16" s="45"/>
      <c r="E16" s="55"/>
    </row>
    <row r="17" spans="1:7" ht="19.5" x14ac:dyDescent="0.2">
      <c r="A17" s="25"/>
      <c r="B17" s="139" t="str">
        <f>Language!B79</f>
        <v>Reference laboratories</v>
      </c>
    </row>
    <row r="18" spans="1:7" ht="30" x14ac:dyDescent="0.2">
      <c r="A18" s="56" t="s">
        <v>194</v>
      </c>
      <c r="B18" s="46" t="str">
        <f>Language!B80</f>
        <v xml:space="preserve">Are reference laboratories identified for priority diseases or public health threats? </v>
      </c>
      <c r="C18" s="47"/>
      <c r="D18" s="48"/>
      <c r="E18" s="41"/>
      <c r="F18" s="24" t="str">
        <f>IF(D18=1,1,IF(D18=3,0,IF(D18=2,0.5," ")))</f>
        <v xml:space="preserve"> </v>
      </c>
      <c r="G18" s="24" t="str">
        <f>F18</f>
        <v xml:space="preserve"> </v>
      </c>
    </row>
    <row r="19" spans="1:7" ht="30" x14ac:dyDescent="0.2">
      <c r="A19" s="56" t="s">
        <v>195</v>
      </c>
      <c r="B19" s="49" t="str">
        <f>Language!B81</f>
        <v>If yes or partial, please provide the list of reference laboratories (e.g. TB, HIV)</v>
      </c>
      <c r="C19" s="47" t="s">
        <v>98</v>
      </c>
      <c r="D19" s="71"/>
      <c r="E19" s="41"/>
    </row>
    <row r="20" spans="1:7" ht="30" x14ac:dyDescent="0.2">
      <c r="A20" s="56" t="s">
        <v>196</v>
      </c>
      <c r="B20" s="46" t="str">
        <f>Language!B82</f>
        <v>Are these reference laboratories officially designated (e.g. by directive, by regulation, by national authorities)?</v>
      </c>
      <c r="C20" s="77" t="s">
        <v>98</v>
      </c>
      <c r="D20" s="48"/>
      <c r="E20" s="41"/>
      <c r="F20" s="24" t="str">
        <f>IF(D20=1,1,IF(D20=3,0,IF(D20=2,0.5," ")))</f>
        <v xml:space="preserve"> </v>
      </c>
      <c r="G20" s="24" t="str">
        <f>F20</f>
        <v xml:space="preserve"> </v>
      </c>
    </row>
    <row r="21" spans="1:7" ht="30" x14ac:dyDescent="0.2">
      <c r="A21" s="56" t="s">
        <v>197</v>
      </c>
      <c r="B21" s="46" t="str">
        <f>Language!B83</f>
        <v>Are reference laboratories part of a national early warning system in place for public health events/outbreaks?</v>
      </c>
      <c r="C21" s="47"/>
      <c r="D21" s="48"/>
      <c r="E21" s="41"/>
      <c r="F21" s="24" t="str">
        <f>IF(D21=1,1,IF(D21=3,0,IF(D21=2,0.5," ")))</f>
        <v xml:space="preserve"> </v>
      </c>
      <c r="G21" s="24" t="str">
        <f>F21</f>
        <v xml:space="preserve"> </v>
      </c>
    </row>
    <row r="22" spans="1:7" ht="30" x14ac:dyDescent="0.2">
      <c r="A22" s="56" t="s">
        <v>198</v>
      </c>
      <c r="B22" s="46" t="str">
        <f>Language!B84</f>
        <v>Do representatives from reference laboratories routinely participate in outbreak or public health event preparedness and management meetings?</v>
      </c>
      <c r="C22" s="47"/>
      <c r="D22" s="48"/>
      <c r="E22" s="41"/>
      <c r="F22" s="24" t="str">
        <f>IF(D22=1,1,IF(D22=3,0,IF(D22=2,0.5," ")))</f>
        <v xml:space="preserve"> </v>
      </c>
      <c r="G22" s="24" t="str">
        <f>F22</f>
        <v xml:space="preserve"> </v>
      </c>
    </row>
    <row r="23" spans="1:7" ht="30" x14ac:dyDescent="0.2">
      <c r="A23" s="56" t="s">
        <v>199</v>
      </c>
      <c r="B23" s="46" t="str">
        <f>Language!B85</f>
        <v>Do representatives from reference laboratories routinely participate in field investigations during public health events (e.g. outbreaks)?</v>
      </c>
      <c r="C23" s="47"/>
      <c r="D23" s="48"/>
      <c r="E23" s="41"/>
      <c r="F23" s="24" t="str">
        <f>IF(D23=1,1,IF(D23=3,0,IF(D23=2,0.5," ")))</f>
        <v xml:space="preserve"> </v>
      </c>
      <c r="G23" s="24" t="str">
        <f>F23</f>
        <v xml:space="preserve"> </v>
      </c>
    </row>
    <row r="24" spans="1:7" x14ac:dyDescent="0.2">
      <c r="A24" s="25"/>
    </row>
    <row r="25" spans="1:7" ht="19.5" x14ac:dyDescent="0.2">
      <c r="A25" s="25"/>
      <c r="B25" s="139" t="str">
        <f>Language!B86</f>
        <v>Networking mechanisms</v>
      </c>
    </row>
    <row r="26" spans="1:7" ht="30" x14ac:dyDescent="0.2">
      <c r="A26" s="56" t="s">
        <v>200</v>
      </c>
      <c r="B26" s="46" t="str">
        <f>Language!B87</f>
        <v xml:space="preserve">Are laboratories organized in network/s for clinical testing purposes (e.g. access to specialized or confirmatory testing that is not available at the patient location)? </v>
      </c>
      <c r="C26" s="47"/>
      <c r="D26" s="48"/>
      <c r="E26" s="41"/>
      <c r="F26" s="24" t="str">
        <f>IF(D26=1,1,IF(D26=3,0,IF(D26=2,0.5," ")))</f>
        <v xml:space="preserve"> </v>
      </c>
      <c r="G26" s="24" t="str">
        <f t="shared" ref="G26:G36" si="0">F26</f>
        <v xml:space="preserve"> </v>
      </c>
    </row>
    <row r="27" spans="1:7" ht="60" x14ac:dyDescent="0.2">
      <c r="A27" s="56" t="s">
        <v>201</v>
      </c>
      <c r="B27" s="49" t="str">
        <f>Language!B88</f>
        <v>If yes or partial, please describe for each network: member laboratory names or types, networking mechanisms (especially how samples and data are shared across the networks), documentation developed (SOPs, testing algorithm, reports forms) and funding sources</v>
      </c>
      <c r="C27" s="47"/>
      <c r="D27" s="71"/>
      <c r="E27" s="41"/>
    </row>
    <row r="28" spans="1:7" ht="30" x14ac:dyDescent="0.2">
      <c r="A28" s="56" t="s">
        <v>202</v>
      </c>
      <c r="B28" s="46" t="str">
        <f>Language!B89</f>
        <v>Are laboratories organized in networks for public health or surveillance purposes?</v>
      </c>
      <c r="C28" s="77"/>
      <c r="D28" s="48"/>
      <c r="E28" s="41"/>
      <c r="F28" s="24" t="str">
        <f t="shared" ref="F28:F36" si="1">IF(D28=1,1,IF(D28=3,0,IF(D28=2,0.5," ")))</f>
        <v xml:space="preserve"> </v>
      </c>
      <c r="G28" s="24" t="str">
        <f t="shared" si="0"/>
        <v xml:space="preserve"> </v>
      </c>
    </row>
    <row r="29" spans="1:7" ht="60" x14ac:dyDescent="0.2">
      <c r="A29" s="56" t="s">
        <v>203</v>
      </c>
      <c r="B29" s="49" t="str">
        <f>Language!B90</f>
        <v>If yes or partial, please describe for each network: member laboratory names or types, networking mechanisms (especially how samples and data are shared across the networks), documentation developed (SOPs, testing algorithm, reports forms) and funding sources</v>
      </c>
      <c r="C29" s="47"/>
      <c r="D29" s="71"/>
      <c r="E29" s="41"/>
    </row>
    <row r="30" spans="1:7" ht="15" x14ac:dyDescent="0.2">
      <c r="A30" s="56" t="s">
        <v>204</v>
      </c>
      <c r="B30" s="46" t="str">
        <f>Language!B91</f>
        <v>Are private laboratories part of the surveillance network/s?</v>
      </c>
      <c r="C30" s="47"/>
      <c r="D30" s="48"/>
      <c r="E30" s="41"/>
      <c r="F30" s="24" t="str">
        <f t="shared" si="1"/>
        <v xml:space="preserve"> </v>
      </c>
      <c r="G30" s="24" t="str">
        <f t="shared" si="0"/>
        <v xml:space="preserve"> </v>
      </c>
    </row>
    <row r="31" spans="1:7" ht="30" x14ac:dyDescent="0.2">
      <c r="A31" s="56" t="s">
        <v>205</v>
      </c>
      <c r="B31" s="49" t="str">
        <f>Language!B92</f>
        <v>If yes, is participation of private laboratories mandatory, imposed by law, through contractual agreement, etc.?</v>
      </c>
      <c r="C31" s="47"/>
      <c r="D31" s="71"/>
      <c r="E31" s="41"/>
    </row>
    <row r="32" spans="1:7" ht="30" x14ac:dyDescent="0.2">
      <c r="A32" s="56" t="s">
        <v>206</v>
      </c>
      <c r="B32" s="46" t="str">
        <f>Language!B93</f>
        <v>Are these network/s officially designated (e.g. by directive, by regulation, by national authorities)?</v>
      </c>
      <c r="C32" s="47"/>
      <c r="D32" s="48"/>
      <c r="E32" s="41"/>
      <c r="F32" s="24" t="str">
        <f t="shared" si="1"/>
        <v xml:space="preserve"> </v>
      </c>
      <c r="G32" s="24" t="str">
        <f t="shared" si="0"/>
        <v xml:space="preserve"> </v>
      </c>
    </row>
    <row r="33" spans="1:7" ht="15" x14ac:dyDescent="0.2">
      <c r="A33" s="56" t="s">
        <v>207</v>
      </c>
      <c r="B33" s="46" t="str">
        <f>Language!B94</f>
        <v>Are reference laboratories members of international networks?</v>
      </c>
      <c r="C33" s="47"/>
      <c r="D33" s="48"/>
      <c r="E33" s="41"/>
      <c r="F33" s="24" t="str">
        <f t="shared" si="1"/>
        <v xml:space="preserve"> </v>
      </c>
      <c r="G33" s="24" t="str">
        <f t="shared" si="0"/>
        <v xml:space="preserve"> </v>
      </c>
    </row>
    <row r="34" spans="1:7" ht="15" x14ac:dyDescent="0.2">
      <c r="A34" s="56" t="s">
        <v>208</v>
      </c>
      <c r="B34" s="49" t="str">
        <f>Language!B95</f>
        <v>If yes or partial, please provide the list of laboratories and networks</v>
      </c>
      <c r="C34" s="77"/>
      <c r="D34" s="71"/>
      <c r="E34" s="41"/>
    </row>
    <row r="35" spans="1:7" ht="30" x14ac:dyDescent="0.2">
      <c r="A35" s="56" t="s">
        <v>209</v>
      </c>
      <c r="B35" s="46" t="str">
        <f>Language!B96</f>
        <v>Are there standardized reporting form/s for laboratory data within and across network/s?</v>
      </c>
      <c r="C35" s="47" t="s">
        <v>98</v>
      </c>
      <c r="D35" s="48"/>
      <c r="E35" s="41"/>
      <c r="F35" s="24" t="str">
        <f t="shared" si="1"/>
        <v xml:space="preserve"> </v>
      </c>
      <c r="G35" s="24" t="str">
        <f t="shared" si="0"/>
        <v xml:space="preserve"> </v>
      </c>
    </row>
    <row r="36" spans="1:7" ht="30" x14ac:dyDescent="0.2">
      <c r="A36" s="56" t="s">
        <v>210</v>
      </c>
      <c r="B36" s="46" t="str">
        <f>Language!B97</f>
        <v>Is there a stock of emergency sample collection and transport supplies (personal protective equipment, sample collection material, transport media)?</v>
      </c>
      <c r="C36" s="47"/>
      <c r="D36" s="48"/>
      <c r="E36" s="41"/>
      <c r="F36" s="24" t="str">
        <f t="shared" si="1"/>
        <v xml:space="preserve"> </v>
      </c>
      <c r="G36" s="24" t="str">
        <f t="shared" si="0"/>
        <v xml:space="preserve"> </v>
      </c>
    </row>
    <row r="37" spans="1:7" ht="15" x14ac:dyDescent="0.2">
      <c r="A37" s="56"/>
      <c r="B37" s="154" t="str">
        <f>Language!B98</f>
        <v>If yes, where are they positioned/stored?</v>
      </c>
      <c r="C37" s="160"/>
      <c r="D37" s="160"/>
      <c r="E37" s="161"/>
    </row>
    <row r="38" spans="1:7" ht="15" x14ac:dyDescent="0.2">
      <c r="A38" s="56" t="s">
        <v>211</v>
      </c>
      <c r="B38" s="53" t="str">
        <f>Language!B99</f>
        <v>Central/reference level</v>
      </c>
      <c r="C38" s="47"/>
      <c r="D38" s="88"/>
      <c r="E38" s="41"/>
    </row>
    <row r="39" spans="1:7" ht="15" x14ac:dyDescent="0.2">
      <c r="A39" s="56" t="s">
        <v>212</v>
      </c>
      <c r="B39" s="53" t="str">
        <f>Language!B100</f>
        <v>Intermediate level</v>
      </c>
      <c r="C39" s="47"/>
      <c r="D39" s="88"/>
      <c r="E39" s="41"/>
    </row>
    <row r="40" spans="1:7" ht="15" x14ac:dyDescent="0.2">
      <c r="A40" s="56" t="s">
        <v>213</v>
      </c>
      <c r="B40" s="53" t="str">
        <f>Language!B101</f>
        <v>Peripheral level</v>
      </c>
      <c r="C40" s="77"/>
      <c r="D40" s="88"/>
      <c r="E40" s="41"/>
    </row>
    <row r="41" spans="1:7" x14ac:dyDescent="0.2">
      <c r="A41" s="23"/>
    </row>
    <row r="42" spans="1:7" ht="15" x14ac:dyDescent="0.2">
      <c r="B42" s="135" t="str">
        <f>Language!B286</f>
        <v>Comments</v>
      </c>
    </row>
  </sheetData>
  <sheetProtection sheet="1" objects="1" scenarios="1"/>
  <mergeCells count="2">
    <mergeCell ref="B12:E12"/>
    <mergeCell ref="B37:E37"/>
  </mergeCells>
  <phoneticPr fontId="1" type="noConversion"/>
  <dataValidations count="1">
    <dataValidation type="list" allowBlank="1" showInputMessage="1" showErrorMessage="1" sqref="D6 D8:D10 D38:D40 D30 D28 D26 D20:D23 D18 D32:D33 D35:D36">
      <formula1>$I$1:$I$4</formula1>
    </dataValidation>
  </dataValidations>
  <pageMargins left="0.39370078740157483" right="0.39370078740157483" top="0.98425196850393704" bottom="0.78740157480314965" header="0.51181102362204722" footer="0.39370078740157483"/>
  <pageSetup paperSize="9" scale="86" fitToHeight="15" orientation="landscape" r:id="rId1"/>
  <headerFooter alignWithMargins="0">
    <oddHeader>&amp;L&amp;"Times New Roman,Regular"Annex 1: LAT/System - Structure and organization</oddHeader>
  </headerFooter>
  <rowBreaks count="1" manualBreakCount="1">
    <brk id="24" max="4" man="1"/>
  </rowBreaks>
  <ignoredErrors>
    <ignoredError sqref="A13:A15 A1:A8 A9:A11 A16:A17 A18:A23 A24:A25 A38:A40 A26:A36 A41 A42:A6553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23"/>
  <sheetViews>
    <sheetView zoomScaleNormal="100" workbookViewId="0">
      <selection activeCell="B3" sqref="B3"/>
    </sheetView>
  </sheetViews>
  <sheetFormatPr defaultRowHeight="12.75" x14ac:dyDescent="0.2"/>
  <cols>
    <col min="1" max="1" width="6.7109375" style="21" customWidth="1"/>
    <col min="2" max="2" width="70.7109375" style="12" customWidth="1"/>
    <col min="3" max="4" width="12.7109375" style="21" customWidth="1"/>
    <col min="5" max="5" width="60.7109375" style="13" customWidth="1"/>
    <col min="6" max="7" width="9.140625" style="24"/>
    <col min="8" max="16384" width="9.140625" style="12"/>
  </cols>
  <sheetData>
    <row r="1" spans="1:9" ht="24.75" x14ac:dyDescent="0.2">
      <c r="A1" s="141" t="s">
        <v>22</v>
      </c>
      <c r="B1" s="79" t="str">
        <f>Language!B102</f>
        <v>Regulations</v>
      </c>
      <c r="C1" s="26" t="str">
        <f>IF(COUNT(G5:G21)=0," ",AVERAGE(G5:G21))</f>
        <v xml:space="preserve"> </v>
      </c>
      <c r="D1" s="27"/>
      <c r="E1" s="28"/>
      <c r="I1" s="21">
        <v>1</v>
      </c>
    </row>
    <row r="2" spans="1:9" s="70" customFormat="1" ht="15" x14ac:dyDescent="0.2">
      <c r="A2" s="78"/>
      <c r="B2" s="65" t="str">
        <f>Language!B11</f>
        <v>Possible answers (unless otherwise advised): 1.Yes; 2.Partial; 3.No; 4.Non applicable</v>
      </c>
      <c r="C2" s="45"/>
      <c r="D2" s="45"/>
      <c r="E2" s="55"/>
      <c r="F2" s="68"/>
      <c r="G2" s="68"/>
      <c r="I2" s="45">
        <v>2</v>
      </c>
    </row>
    <row r="3" spans="1:9" s="70" customFormat="1" ht="15" x14ac:dyDescent="0.2">
      <c r="A3" s="78"/>
      <c r="B3" s="65"/>
      <c r="C3" s="45"/>
      <c r="D3" s="45"/>
      <c r="E3" s="55"/>
      <c r="F3" s="68"/>
      <c r="G3" s="68"/>
      <c r="I3" s="45">
        <v>3</v>
      </c>
    </row>
    <row r="4" spans="1:9" s="70" customFormat="1" ht="30" x14ac:dyDescent="0.2">
      <c r="A4" s="78"/>
      <c r="B4" s="44"/>
      <c r="C4" s="45" t="str">
        <f>Language!B12</f>
        <v>Documents to be collected</v>
      </c>
      <c r="D4" s="45" t="str">
        <f>Language!B13</f>
        <v>1; 2; 3; 4</v>
      </c>
      <c r="E4" s="45" t="str">
        <f>Language!B14</f>
        <v>Provide here the answer to the open question/s and/or insert any additional information</v>
      </c>
      <c r="F4" s="68"/>
      <c r="G4" s="68"/>
      <c r="I4" s="45">
        <v>4</v>
      </c>
    </row>
    <row r="5" spans="1:9" s="70" customFormat="1" ht="15" x14ac:dyDescent="0.2">
      <c r="A5" s="45">
        <v>3.1</v>
      </c>
      <c r="B5" s="46" t="str">
        <f>Language!B103</f>
        <v>Do public laboratories need to be registered or licensed to operate?</v>
      </c>
      <c r="C5" s="47"/>
      <c r="D5" s="48"/>
      <c r="E5" s="41"/>
      <c r="F5" s="68" t="str">
        <f>IF(D5=1,1,IF(D5=3,0,IF(D5=2,0.5," ")))</f>
        <v xml:space="preserve"> </v>
      </c>
      <c r="G5" s="68" t="str">
        <f>F5</f>
        <v xml:space="preserve"> </v>
      </c>
    </row>
    <row r="6" spans="1:9" s="70" customFormat="1" ht="15" x14ac:dyDescent="0.2">
      <c r="A6" s="45">
        <v>3.2</v>
      </c>
      <c r="B6" s="46" t="str">
        <f>Language!B104</f>
        <v>Do private laboratories need to be registered or licensed to operate?</v>
      </c>
      <c r="C6" s="47"/>
      <c r="D6" s="48"/>
      <c r="E6" s="41"/>
      <c r="F6" s="68" t="str">
        <f t="shared" ref="F6:F21" si="0">IF(D6=1,1,IF(D6=3,0,IF(D6=2,0.5," ")))</f>
        <v xml:space="preserve"> </v>
      </c>
      <c r="G6" s="68" t="str">
        <f>F6</f>
        <v xml:space="preserve"> </v>
      </c>
    </row>
    <row r="7" spans="1:9" s="70" customFormat="1" ht="15" x14ac:dyDescent="0.2">
      <c r="A7" s="45">
        <v>3.3</v>
      </c>
      <c r="B7" s="49" t="str">
        <f>Language!B105</f>
        <v>Please describe any registration and/or licensing criteria</v>
      </c>
      <c r="C7" s="47" t="s">
        <v>98</v>
      </c>
      <c r="D7" s="50"/>
      <c r="E7" s="41"/>
      <c r="F7" s="68"/>
      <c r="G7" s="68"/>
    </row>
    <row r="8" spans="1:9" s="70" customFormat="1" ht="30" x14ac:dyDescent="0.2">
      <c r="A8" s="45">
        <v>3.4</v>
      </c>
      <c r="B8" s="46" t="str">
        <f>Language!B106</f>
        <v>If applicable, is the license/work authorization delivered after an initial on-site visit?</v>
      </c>
      <c r="C8" s="47"/>
      <c r="D8" s="48"/>
      <c r="E8" s="41"/>
      <c r="F8" s="68" t="str">
        <f t="shared" si="0"/>
        <v xml:space="preserve"> </v>
      </c>
      <c r="G8" s="68" t="str">
        <f>F8</f>
        <v xml:space="preserve"> </v>
      </c>
    </row>
    <row r="9" spans="1:9" s="70" customFormat="1" ht="15" x14ac:dyDescent="0.2">
      <c r="A9" s="45">
        <v>3.5</v>
      </c>
      <c r="B9" s="46" t="str">
        <f>Language!B107</f>
        <v>If applicable, is the license/work authorization periodically reviewed?</v>
      </c>
      <c r="C9" s="47"/>
      <c r="D9" s="48"/>
      <c r="E9" s="41"/>
      <c r="F9" s="68" t="str">
        <f t="shared" si="0"/>
        <v xml:space="preserve"> </v>
      </c>
      <c r="G9" s="68" t="str">
        <f>F9</f>
        <v xml:space="preserve"> </v>
      </c>
    </row>
    <row r="10" spans="1:9" s="70" customFormat="1" ht="30" x14ac:dyDescent="0.2">
      <c r="A10" s="45">
        <v>3.6</v>
      </c>
      <c r="B10" s="49" t="str">
        <f>Language!B108</f>
        <v>How is the compliance with licensing criteria ensured (describe any inspection or control mechanism)?</v>
      </c>
      <c r="C10" s="47"/>
      <c r="D10" s="71"/>
      <c r="E10" s="41"/>
      <c r="F10" s="68"/>
      <c r="G10" s="68"/>
    </row>
    <row r="11" spans="1:9" s="70" customFormat="1" ht="15" x14ac:dyDescent="0.2">
      <c r="A11" s="45"/>
      <c r="B11" s="151" t="str">
        <f>Language!B109</f>
        <v>Are the following areas regulated (as part of licensing mechanism or separately):</v>
      </c>
      <c r="C11" s="152"/>
      <c r="D11" s="152"/>
      <c r="E11" s="153"/>
      <c r="F11" s="68"/>
      <c r="G11" s="68"/>
    </row>
    <row r="12" spans="1:9" s="70" customFormat="1" ht="15" x14ac:dyDescent="0.2">
      <c r="A12" s="56" t="s">
        <v>247</v>
      </c>
      <c r="B12" s="53" t="str">
        <f>Language!B110</f>
        <v>Laboratory facilities?</v>
      </c>
      <c r="C12" s="47"/>
      <c r="D12" s="48"/>
      <c r="E12" s="41"/>
      <c r="F12" s="68" t="str">
        <f t="shared" si="0"/>
        <v xml:space="preserve"> </v>
      </c>
      <c r="G12" s="68" t="str">
        <f>IF(COUNT(F12:F20)=0," ",AVERAGE(F12:F20))</f>
        <v xml:space="preserve"> </v>
      </c>
    </row>
    <row r="13" spans="1:9" s="70" customFormat="1" ht="15" x14ac:dyDescent="0.2">
      <c r="A13" s="56" t="s">
        <v>248</v>
      </c>
      <c r="B13" s="53" t="str">
        <f>Language!B111</f>
        <v>Equipment?</v>
      </c>
      <c r="C13" s="47"/>
      <c r="D13" s="48"/>
      <c r="E13" s="41"/>
      <c r="F13" s="68" t="str">
        <f t="shared" si="0"/>
        <v xml:space="preserve"> </v>
      </c>
      <c r="G13" s="68"/>
    </row>
    <row r="14" spans="1:9" s="70" customFormat="1" ht="15" x14ac:dyDescent="0.2">
      <c r="A14" s="56" t="s">
        <v>249</v>
      </c>
      <c r="B14" s="53" t="str">
        <f>Language!B112</f>
        <v>Staff?</v>
      </c>
      <c r="C14" s="47"/>
      <c r="D14" s="48"/>
      <c r="E14" s="41"/>
      <c r="F14" s="68" t="str">
        <f t="shared" si="0"/>
        <v xml:space="preserve"> </v>
      </c>
      <c r="G14" s="68"/>
    </row>
    <row r="15" spans="1:9" s="70" customFormat="1" ht="15" x14ac:dyDescent="0.2">
      <c r="A15" s="56" t="s">
        <v>250</v>
      </c>
      <c r="B15" s="53" t="str">
        <f>Language!B113</f>
        <v>In vitro diagnostic medical device qualification?</v>
      </c>
      <c r="C15" s="47"/>
      <c r="D15" s="48"/>
      <c r="E15" s="41"/>
      <c r="F15" s="68" t="str">
        <f t="shared" si="0"/>
        <v xml:space="preserve"> </v>
      </c>
      <c r="G15" s="68"/>
    </row>
    <row r="16" spans="1:9" s="70" customFormat="1" ht="15" x14ac:dyDescent="0.2">
      <c r="A16" s="56" t="s">
        <v>251</v>
      </c>
      <c r="B16" s="53" t="str">
        <f>Language!B114</f>
        <v>Sample transportation?</v>
      </c>
      <c r="C16" s="47"/>
      <c r="D16" s="48"/>
      <c r="E16" s="41"/>
      <c r="F16" s="68" t="str">
        <f t="shared" si="0"/>
        <v xml:space="preserve"> </v>
      </c>
      <c r="G16" s="68"/>
    </row>
    <row r="17" spans="1:7" s="70" customFormat="1" ht="15" x14ac:dyDescent="0.2">
      <c r="A17" s="56" t="s">
        <v>252</v>
      </c>
      <c r="B17" s="53" t="str">
        <f>Language!B115</f>
        <v>Testing methods?</v>
      </c>
      <c r="C17" s="47"/>
      <c r="D17" s="48"/>
      <c r="E17" s="41"/>
      <c r="F17" s="68" t="str">
        <f t="shared" si="0"/>
        <v xml:space="preserve"> </v>
      </c>
      <c r="G17" s="68"/>
    </row>
    <row r="18" spans="1:7" s="70" customFormat="1" ht="15" x14ac:dyDescent="0.2">
      <c r="A18" s="56" t="s">
        <v>253</v>
      </c>
      <c r="B18" s="53" t="str">
        <f>Language!B116</f>
        <v>Data management?</v>
      </c>
      <c r="C18" s="47"/>
      <c r="D18" s="48"/>
      <c r="E18" s="41"/>
      <c r="F18" s="68" t="str">
        <f t="shared" si="0"/>
        <v xml:space="preserve"> </v>
      </c>
      <c r="G18" s="68"/>
    </row>
    <row r="19" spans="1:7" s="70" customFormat="1" ht="15" x14ac:dyDescent="0.2">
      <c r="A19" s="56" t="s">
        <v>254</v>
      </c>
      <c r="B19" s="53" t="str">
        <f>Language!B117</f>
        <v>Biorisk management measures?</v>
      </c>
      <c r="C19" s="47"/>
      <c r="D19" s="48"/>
      <c r="E19" s="41"/>
      <c r="F19" s="68" t="str">
        <f t="shared" si="0"/>
        <v xml:space="preserve"> </v>
      </c>
      <c r="G19" s="68"/>
    </row>
    <row r="20" spans="1:7" s="70" customFormat="1" ht="15" x14ac:dyDescent="0.2">
      <c r="A20" s="56" t="s">
        <v>255</v>
      </c>
      <c r="B20" s="53" t="str">
        <f>Language!B118</f>
        <v>Laboratory related ethics?</v>
      </c>
      <c r="C20" s="47"/>
      <c r="D20" s="48"/>
      <c r="E20" s="41"/>
      <c r="F20" s="68" t="str">
        <f t="shared" si="0"/>
        <v xml:space="preserve"> </v>
      </c>
      <c r="G20" s="68"/>
    </row>
    <row r="21" spans="1:7" s="70" customFormat="1" ht="30" x14ac:dyDescent="0.2">
      <c r="A21" s="56" t="s">
        <v>256</v>
      </c>
      <c r="B21" s="46" t="str">
        <f>Language!B119</f>
        <v>Are legislation and regulations regularly evaluated and updated to maintain relevance for evolving national and international needs?</v>
      </c>
      <c r="C21" s="47"/>
      <c r="D21" s="48"/>
      <c r="E21" s="41"/>
      <c r="F21" s="68" t="str">
        <f t="shared" si="0"/>
        <v xml:space="preserve"> </v>
      </c>
      <c r="G21" s="68" t="str">
        <f>F21</f>
        <v xml:space="preserve"> </v>
      </c>
    </row>
    <row r="23" spans="1:7" ht="24.75" x14ac:dyDescent="0.2">
      <c r="B23" s="135" t="str">
        <f>Language!B286</f>
        <v>Comments</v>
      </c>
      <c r="C23" s="39"/>
    </row>
  </sheetData>
  <sheetProtection sheet="1" objects="1" scenarios="1"/>
  <customSheetViews>
    <customSheetView guid="{BFD77DF1-17A5-40AC-A150-BAD5EDFED2E6}" fitToPage="1" topLeftCell="A23">
      <selection activeCell="B43" sqref="B43"/>
      <pageMargins left="0.39370078740157483" right="0.39370078740157483" top="0.98425196850393704" bottom="0.78740157480314965" header="0.51181102362204722" footer="0.39370078740157483"/>
      <pageSetup paperSize="9" scale="73" orientation="portrait" r:id="rId1"/>
      <headerFooter alignWithMargins="0">
        <oddHeader>&amp;LAnnex 1 - ALQ - Human resources&amp;R&amp;"Arial,Italic"WORKING DOCUMENT - NOT FOR DISTRIBUTION</oddHeader>
        <oddFooter>&amp;L&amp;P</oddFooter>
      </headerFooter>
    </customSheetView>
    <customSheetView guid="{23DA5D3A-4679-4994-BD8C-1AB36D9448B2}" fitToPage="1" showRuler="0">
      <selection activeCell="B36" sqref="B36"/>
      <pageMargins left="0.39370078740157483" right="0.39370078740157483" top="0.98425196850393704" bottom="0.78740157480314965" header="0.51181102362204722" footer="0.39370078740157483"/>
      <pageSetup paperSize="9" scale="73" orientation="portrait" r:id="rId2"/>
      <headerFooter alignWithMargins="0">
        <oddHeader>&amp;LAnnex 1 - ALQ - Human resources&amp;R&amp;"Arial,Italic"WORKING DOCUMENT - NOT FOR DISTRIBUTION</oddHeader>
        <oddFooter>&amp;L&amp;P</oddFooter>
      </headerFooter>
    </customSheetView>
    <customSheetView guid="{4BDEC9B1-1482-4ED3-B3FB-6501D345B801}" fitToPage="1" showRuler="0">
      <selection activeCell="B1" sqref="B1"/>
      <pageMargins left="0.39370078740157483" right="0.39370078740157483" top="0.98425196850393704" bottom="0.78740157480314965" header="0.51181102362204722" footer="0.39370078740157483"/>
      <pageSetup paperSize="9" scale="73" orientation="portrait" r:id="rId3"/>
      <headerFooter alignWithMargins="0">
        <oddHeader>&amp;LAnnex 1 - ALQ - Human resources&amp;R&amp;"Arial,Italic"WORKING DOCUMENT - NOT FOR DISTRIBUTION</oddHeader>
        <oddFooter>&amp;L&amp;P</oddFooter>
      </headerFooter>
    </customSheetView>
  </customSheetViews>
  <mergeCells count="1">
    <mergeCell ref="B11:E11"/>
  </mergeCells>
  <phoneticPr fontId="1" type="noConversion"/>
  <dataValidations count="1">
    <dataValidation type="list" allowBlank="1" showInputMessage="1" showErrorMessage="1" sqref="D5:D6 D8:D9 D12:D21">
      <formula1>$I$1:$I$4</formula1>
    </dataValidation>
  </dataValidations>
  <pageMargins left="0.39370078740157483" right="0.39370078740157483" top="0.98425196850393704" bottom="0.78740157480314965" header="0.51181102362204722" footer="0.39370078740157483"/>
  <pageSetup paperSize="9" scale="86" fitToHeight="6" orientation="landscape" r:id="rId4"/>
  <headerFooter alignWithMargins="0">
    <oddHeader>&amp;L&amp;"Times New Roman,Regular"Annex 1: LAT/System - Regulations</oddHeader>
  </headerFooter>
  <ignoredErrors>
    <ignoredError sqref="A1 A12:A19 A20:A21" numberStoredAsText="1"/>
  </ignoredError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66"/>
  <sheetViews>
    <sheetView zoomScaleNormal="100" workbookViewId="0">
      <selection activeCell="B3" sqref="B3"/>
    </sheetView>
  </sheetViews>
  <sheetFormatPr defaultRowHeight="12.75" x14ac:dyDescent="0.2"/>
  <cols>
    <col min="1" max="1" width="6.7109375" style="21" customWidth="1"/>
    <col min="2" max="2" width="70.7109375" style="12" customWidth="1"/>
    <col min="3" max="4" width="12.7109375" style="21" customWidth="1"/>
    <col min="5" max="5" width="60.7109375" style="13" customWidth="1"/>
    <col min="6" max="7" width="9.140625" style="24"/>
    <col min="8" max="16384" width="9.140625" style="12"/>
  </cols>
  <sheetData>
    <row r="1" spans="1:9" ht="24.75" x14ac:dyDescent="0.2">
      <c r="A1" s="141" t="s">
        <v>26</v>
      </c>
      <c r="B1" s="39" t="str">
        <f>Language!B120</f>
        <v>Quality of laboratory system</v>
      </c>
      <c r="C1" s="26" t="str">
        <f>IF(COUNT(G6:G64)=0," ",AVERAGE(G6:G64))</f>
        <v xml:space="preserve"> </v>
      </c>
      <c r="D1" s="27"/>
      <c r="E1" s="28"/>
      <c r="I1" s="21">
        <v>1</v>
      </c>
    </row>
    <row r="2" spans="1:9" s="70" customFormat="1" ht="15" x14ac:dyDescent="0.2">
      <c r="A2" s="78"/>
      <c r="B2" s="65" t="str">
        <f>Language!B11</f>
        <v>Possible answers (unless otherwise advised): 1.Yes; 2.Partial; 3.No; 4.Non applicable</v>
      </c>
      <c r="C2" s="66"/>
      <c r="D2" s="66"/>
      <c r="E2" s="67"/>
      <c r="F2" s="68"/>
      <c r="G2" s="68"/>
      <c r="I2" s="45">
        <v>2</v>
      </c>
    </row>
    <row r="3" spans="1:9" s="70" customFormat="1" ht="15" x14ac:dyDescent="0.2">
      <c r="A3" s="78"/>
      <c r="B3" s="44"/>
      <c r="C3" s="66"/>
      <c r="D3" s="66"/>
      <c r="E3" s="67"/>
      <c r="F3" s="68"/>
      <c r="G3" s="68"/>
      <c r="I3" s="45">
        <v>3</v>
      </c>
    </row>
    <row r="4" spans="1:9" s="70" customFormat="1" ht="30" x14ac:dyDescent="0.2">
      <c r="A4" s="45"/>
      <c r="C4" s="45" t="str">
        <f>Language!B12</f>
        <v>Documents to be collected</v>
      </c>
      <c r="D4" s="45" t="str">
        <f>Language!B13</f>
        <v>1; 2; 3; 4</v>
      </c>
      <c r="E4" s="45" t="str">
        <f>Language!B14</f>
        <v>Provide here the answer to the open question/s and/or insert any additional information</v>
      </c>
      <c r="F4" s="68"/>
      <c r="G4" s="68"/>
      <c r="I4" s="45">
        <v>4</v>
      </c>
    </row>
    <row r="5" spans="1:9" ht="24.75" x14ac:dyDescent="0.2">
      <c r="B5" s="139" t="str">
        <f>Language!B121</f>
        <v>National standardization</v>
      </c>
      <c r="C5" s="39"/>
      <c r="D5" s="14"/>
    </row>
    <row r="6" spans="1:9" s="70" customFormat="1" ht="30" x14ac:dyDescent="0.2">
      <c r="A6" s="56" t="s">
        <v>357</v>
      </c>
      <c r="B6" s="46" t="str">
        <f>Language!B122</f>
        <v>Is there a national laboratory quality office for oversight of national laboratory quality programmes?</v>
      </c>
      <c r="C6" s="47" t="s">
        <v>98</v>
      </c>
      <c r="D6" s="48"/>
      <c r="E6" s="41"/>
      <c r="F6" s="68" t="str">
        <f>IF(D6=1,1,IF(D6=3,0,IF(D6=2,0.5," ")))</f>
        <v xml:space="preserve"> </v>
      </c>
      <c r="G6" s="68" t="str">
        <f>F6</f>
        <v xml:space="preserve"> </v>
      </c>
    </row>
    <row r="7" spans="1:9" s="70" customFormat="1" ht="15" x14ac:dyDescent="0.2">
      <c r="A7" s="56" t="s">
        <v>358</v>
      </c>
      <c r="B7" s="49" t="str">
        <f>Language!B123</f>
        <v>If yes, name and contact details of the office/responsible person/s</v>
      </c>
      <c r="C7" s="47"/>
      <c r="D7" s="50"/>
      <c r="E7" s="41"/>
      <c r="F7" s="68"/>
      <c r="G7" s="68"/>
    </row>
    <row r="8" spans="1:9" s="70" customFormat="1" ht="15" x14ac:dyDescent="0.2">
      <c r="A8" s="56" t="s">
        <v>359</v>
      </c>
      <c r="B8" s="49" t="str">
        <f>Language!B124</f>
        <v>Please briefly describe the national quality programme/s in place</v>
      </c>
      <c r="C8" s="47"/>
      <c r="D8" s="50"/>
      <c r="E8" s="41"/>
      <c r="F8" s="68"/>
      <c r="G8" s="68"/>
    </row>
    <row r="9" spans="1:9" s="70" customFormat="1" ht="15" x14ac:dyDescent="0.2">
      <c r="A9" s="56" t="s">
        <v>360</v>
      </c>
      <c r="B9" s="46" t="str">
        <f>Language!B125</f>
        <v>Are national general quality norms/sets of standards established?</v>
      </c>
      <c r="C9" s="47" t="s">
        <v>98</v>
      </c>
      <c r="D9" s="48"/>
      <c r="E9" s="41"/>
      <c r="F9" s="68" t="str">
        <f t="shared" ref="F9:F26" si="0">IF(D9=1,1,IF(D9=3,0,IF(D9=2,0.5," ")))</f>
        <v xml:space="preserve"> </v>
      </c>
      <c r="G9" s="68" t="str">
        <f>F9</f>
        <v xml:space="preserve"> </v>
      </c>
    </row>
    <row r="10" spans="1:9" s="70" customFormat="1" ht="15" x14ac:dyDescent="0.2">
      <c r="A10" s="56"/>
      <c r="B10" s="151" t="str">
        <f>Language!B126</f>
        <v>If yes or partial, do they address these topics:</v>
      </c>
      <c r="C10" s="152"/>
      <c r="D10" s="152"/>
      <c r="E10" s="153"/>
      <c r="F10" s="68"/>
      <c r="G10" s="68"/>
    </row>
    <row r="11" spans="1:9" s="70" customFormat="1" ht="15" x14ac:dyDescent="0.2">
      <c r="A11" s="56" t="s">
        <v>361</v>
      </c>
      <c r="B11" s="53" t="str">
        <f>Language!B127</f>
        <v>Laboratory organization and management?</v>
      </c>
      <c r="C11" s="47"/>
      <c r="D11" s="48"/>
      <c r="E11" s="41"/>
      <c r="F11" s="68" t="str">
        <f t="shared" si="0"/>
        <v xml:space="preserve"> </v>
      </c>
      <c r="G11" s="68" t="str">
        <f>IF(COUNT(F11:F21)=0," ",AVERAGE(F11:F21))</f>
        <v xml:space="preserve"> </v>
      </c>
    </row>
    <row r="12" spans="1:9" s="70" customFormat="1" ht="15" x14ac:dyDescent="0.2">
      <c r="A12" s="56" t="s">
        <v>362</v>
      </c>
      <c r="B12" s="53" t="str">
        <f>Language!B128</f>
        <v>Documentation and records?</v>
      </c>
      <c r="C12" s="47"/>
      <c r="D12" s="48"/>
      <c r="E12" s="41"/>
      <c r="F12" s="68" t="str">
        <f t="shared" si="0"/>
        <v xml:space="preserve"> </v>
      </c>
      <c r="G12" s="68"/>
    </row>
    <row r="13" spans="1:9" s="70" customFormat="1" ht="15" x14ac:dyDescent="0.2">
      <c r="A13" s="56" t="s">
        <v>363</v>
      </c>
      <c r="B13" s="53" t="str">
        <f>Language!B129</f>
        <v>Specimen collection and transport?</v>
      </c>
      <c r="C13" s="47"/>
      <c r="D13" s="48"/>
      <c r="E13" s="41"/>
      <c r="F13" s="68" t="str">
        <f t="shared" si="0"/>
        <v xml:space="preserve"> </v>
      </c>
      <c r="G13" s="68"/>
    </row>
    <row r="14" spans="1:9" s="70" customFormat="1" ht="15" x14ac:dyDescent="0.2">
      <c r="A14" s="56" t="s">
        <v>364</v>
      </c>
      <c r="B14" s="53" t="str">
        <f>Language!B130</f>
        <v>SOPs for specimen processing?</v>
      </c>
      <c r="C14" s="47"/>
      <c r="D14" s="48"/>
      <c r="E14" s="41"/>
      <c r="F14" s="68" t="str">
        <f t="shared" si="0"/>
        <v xml:space="preserve"> </v>
      </c>
      <c r="G14" s="68"/>
    </row>
    <row r="15" spans="1:9" s="70" customFormat="1" ht="15" x14ac:dyDescent="0.2">
      <c r="A15" s="56" t="s">
        <v>365</v>
      </c>
      <c r="B15" s="53" t="str">
        <f>Language!B131</f>
        <v>Personnel and education requirements?</v>
      </c>
      <c r="C15" s="47"/>
      <c r="D15" s="48"/>
      <c r="E15" s="41"/>
      <c r="F15" s="68" t="str">
        <f t="shared" si="0"/>
        <v xml:space="preserve"> </v>
      </c>
      <c r="G15" s="68"/>
    </row>
    <row r="16" spans="1:9" s="70" customFormat="1" ht="15" x14ac:dyDescent="0.2">
      <c r="A16" s="56" t="s">
        <v>366</v>
      </c>
      <c r="B16" s="53" t="str">
        <f>Language!B132</f>
        <v>Biorisk management?</v>
      </c>
      <c r="C16" s="47"/>
      <c r="D16" s="48"/>
      <c r="E16" s="41"/>
      <c r="F16" s="68" t="str">
        <f t="shared" si="0"/>
        <v xml:space="preserve"> </v>
      </c>
      <c r="G16" s="68"/>
    </row>
    <row r="17" spans="1:7" s="70" customFormat="1" ht="15" x14ac:dyDescent="0.2">
      <c r="A17" s="56" t="s">
        <v>367</v>
      </c>
      <c r="B17" s="53" t="str">
        <f>Language!B133</f>
        <v>Equipment, reagents, reference materials, consumables management?</v>
      </c>
      <c r="C17" s="47"/>
      <c r="D17" s="48"/>
      <c r="E17" s="41"/>
      <c r="F17" s="68" t="str">
        <f t="shared" si="0"/>
        <v xml:space="preserve"> </v>
      </c>
      <c r="G17" s="68"/>
    </row>
    <row r="18" spans="1:7" s="70" customFormat="1" ht="15" x14ac:dyDescent="0.2">
      <c r="A18" s="56" t="s">
        <v>368</v>
      </c>
      <c r="B18" s="53" t="str">
        <f>Language!B134</f>
        <v>Collaboration with referral laboratories?</v>
      </c>
      <c r="C18" s="47"/>
      <c r="D18" s="48"/>
      <c r="E18" s="41"/>
      <c r="F18" s="68" t="str">
        <f t="shared" si="0"/>
        <v xml:space="preserve"> </v>
      </c>
      <c r="G18" s="68"/>
    </row>
    <row r="19" spans="1:7" s="70" customFormat="1" ht="15" x14ac:dyDescent="0.2">
      <c r="A19" s="56" t="s">
        <v>369</v>
      </c>
      <c r="B19" s="53" t="str">
        <f>Language!B135</f>
        <v>Internal quality control procedures?</v>
      </c>
      <c r="C19" s="47"/>
      <c r="D19" s="48"/>
      <c r="E19" s="41"/>
      <c r="F19" s="68" t="str">
        <f t="shared" si="0"/>
        <v xml:space="preserve"> </v>
      </c>
      <c r="G19" s="68"/>
    </row>
    <row r="20" spans="1:7" s="70" customFormat="1" ht="15" x14ac:dyDescent="0.2">
      <c r="A20" s="56" t="s">
        <v>370</v>
      </c>
      <c r="B20" s="53" t="str">
        <f>Language!B136</f>
        <v>External quality assessment procedures?</v>
      </c>
      <c r="C20" s="47"/>
      <c r="D20" s="48"/>
      <c r="E20" s="41"/>
      <c r="F20" s="68" t="str">
        <f t="shared" si="0"/>
        <v xml:space="preserve"> </v>
      </c>
      <c r="G20" s="68"/>
    </row>
    <row r="21" spans="1:7" s="70" customFormat="1" ht="15" x14ac:dyDescent="0.2">
      <c r="A21" s="56" t="s">
        <v>371</v>
      </c>
      <c r="B21" s="53" t="str">
        <f>Language!B137</f>
        <v>Data and information management?</v>
      </c>
      <c r="C21" s="47"/>
      <c r="D21" s="48"/>
      <c r="E21" s="41"/>
      <c r="F21" s="68" t="str">
        <f t="shared" si="0"/>
        <v xml:space="preserve"> </v>
      </c>
      <c r="G21" s="68"/>
    </row>
    <row r="22" spans="1:7" s="70" customFormat="1" ht="30" x14ac:dyDescent="0.2">
      <c r="A22" s="56" t="s">
        <v>372</v>
      </c>
      <c r="B22" s="46" t="str">
        <f>Language!B138</f>
        <v xml:space="preserve">Are more specific quality standards available through membership of defined networks (e.g. TB, HIV)? </v>
      </c>
      <c r="C22" s="47"/>
      <c r="D22" s="48"/>
      <c r="E22" s="41"/>
      <c r="F22" s="68" t="str">
        <f t="shared" si="0"/>
        <v xml:space="preserve"> </v>
      </c>
      <c r="G22" s="68" t="str">
        <f>F22</f>
        <v xml:space="preserve"> </v>
      </c>
    </row>
    <row r="23" spans="1:7" s="70" customFormat="1" ht="15" x14ac:dyDescent="0.2">
      <c r="A23" s="56"/>
      <c r="B23" s="151" t="str">
        <f>Language!B139</f>
        <v>In case laboratory services are organized in tiered network:</v>
      </c>
      <c r="C23" s="152"/>
      <c r="D23" s="152"/>
      <c r="E23" s="153"/>
      <c r="F23" s="68"/>
      <c r="G23" s="68"/>
    </row>
    <row r="24" spans="1:7" s="70" customFormat="1" ht="15" x14ac:dyDescent="0.2">
      <c r="A24" s="56" t="s">
        <v>373</v>
      </c>
      <c r="B24" s="53" t="str">
        <f>Language!B140</f>
        <v>Are minimal equipments standardized for each laboratory level?</v>
      </c>
      <c r="C24" s="77" t="s">
        <v>98</v>
      </c>
      <c r="D24" s="48"/>
      <c r="E24" s="41"/>
      <c r="F24" s="68" t="str">
        <f t="shared" si="0"/>
        <v xml:space="preserve"> </v>
      </c>
      <c r="G24" s="68" t="str">
        <f>IF(COUNT(F24:F26)=0," ",AVERAGE(F24:F26))</f>
        <v xml:space="preserve"> </v>
      </c>
    </row>
    <row r="25" spans="1:7" s="70" customFormat="1" ht="30" x14ac:dyDescent="0.2">
      <c r="A25" s="56" t="s">
        <v>374</v>
      </c>
      <c r="B25" s="53" t="str">
        <f>Language!B141</f>
        <v>Are minimal staff number and qualifications standardized for each laboratory level?</v>
      </c>
      <c r="C25" s="77" t="s">
        <v>98</v>
      </c>
      <c r="D25" s="48"/>
      <c r="E25" s="41"/>
      <c r="F25" s="68" t="str">
        <f t="shared" si="0"/>
        <v xml:space="preserve"> </v>
      </c>
      <c r="G25" s="68"/>
    </row>
    <row r="26" spans="1:7" s="70" customFormat="1" ht="15" x14ac:dyDescent="0.2">
      <c r="A26" s="56" t="s">
        <v>375</v>
      </c>
      <c r="B26" s="53" t="str">
        <f>Language!B142</f>
        <v>Are tests performed and methods standardized for each laboratory level?</v>
      </c>
      <c r="C26" s="77" t="s">
        <v>98</v>
      </c>
      <c r="D26" s="48"/>
      <c r="E26" s="41"/>
      <c r="F26" s="68" t="str">
        <f t="shared" si="0"/>
        <v xml:space="preserve"> </v>
      </c>
      <c r="G26" s="68"/>
    </row>
    <row r="27" spans="1:7" s="70" customFormat="1" ht="45" x14ac:dyDescent="0.2">
      <c r="A27" s="56" t="s">
        <v>376</v>
      </c>
      <c r="B27" s="49" t="str">
        <f>Language!B143</f>
        <v>Please describe how and by whom norms and standards are developed (e.g. by standardization body, professional societies, specialized networks, reference laboratories)</v>
      </c>
      <c r="C27" s="47"/>
      <c r="D27" s="50"/>
      <c r="E27" s="41"/>
      <c r="F27" s="68"/>
      <c r="G27" s="68"/>
    </row>
    <row r="29" spans="1:7" ht="24.75" x14ac:dyDescent="0.2">
      <c r="B29" s="139" t="str">
        <f>Language!B144</f>
        <v>Quality assessment</v>
      </c>
      <c r="C29" s="39"/>
      <c r="D29" s="14"/>
      <c r="E29" s="30"/>
    </row>
    <row r="30" spans="1:7" s="70" customFormat="1" ht="15" x14ac:dyDescent="0.2">
      <c r="A30" s="56" t="s">
        <v>377</v>
      </c>
      <c r="B30" s="46" t="str">
        <f>Language!B145</f>
        <v>Is there a national body in charge of laboratory inspection?</v>
      </c>
      <c r="C30" s="47"/>
      <c r="D30" s="48"/>
      <c r="E30" s="41"/>
      <c r="F30" s="68" t="str">
        <f>IF(D30=1,1,IF(D30=3,0,IF(D30=2,0.5," ")))</f>
        <v xml:space="preserve"> </v>
      </c>
      <c r="G30" s="68" t="str">
        <f>F30</f>
        <v xml:space="preserve"> </v>
      </c>
    </row>
    <row r="31" spans="1:7" s="70" customFormat="1" ht="30" x14ac:dyDescent="0.2">
      <c r="A31" s="56" t="s">
        <v>378</v>
      </c>
      <c r="B31" s="49" t="str">
        <f>Language!B146</f>
        <v>If yes, please describe the inspection mechanism (frequency, procedures, sanctions, etc.)</v>
      </c>
      <c r="C31" s="47"/>
      <c r="D31" s="50"/>
      <c r="E31" s="41"/>
      <c r="F31" s="68"/>
      <c r="G31" s="68"/>
    </row>
    <row r="32" spans="1:7" s="70" customFormat="1" ht="30" x14ac:dyDescent="0.2">
      <c r="A32" s="56" t="s">
        <v>379</v>
      </c>
      <c r="B32" s="46" t="str">
        <f>Language!B147</f>
        <v>Is there a national body in charge of laboratory certification (e.g. using ISO 9001)?</v>
      </c>
      <c r="C32" s="47"/>
      <c r="D32" s="48"/>
      <c r="E32" s="41"/>
      <c r="F32" s="68" t="str">
        <f t="shared" ref="F32:F64" si="1">IF(D32=1,1,IF(D32=3,0,IF(D32=2,0.5," ")))</f>
        <v xml:space="preserve"> </v>
      </c>
      <c r="G32" s="68" t="str">
        <f t="shared" ref="G32:G47" si="2">F32</f>
        <v xml:space="preserve"> </v>
      </c>
    </row>
    <row r="33" spans="1:7" s="70" customFormat="1" ht="15" x14ac:dyDescent="0.2">
      <c r="A33" s="56" t="s">
        <v>380</v>
      </c>
      <c r="B33" s="49" t="str">
        <f>Language!B148</f>
        <v>If yes, please provide name/s:</v>
      </c>
      <c r="C33" s="47"/>
      <c r="D33" s="50"/>
      <c r="E33" s="41"/>
      <c r="F33" s="68"/>
      <c r="G33" s="68"/>
    </row>
    <row r="34" spans="1:7" s="70" customFormat="1" ht="30" x14ac:dyDescent="0.2">
      <c r="A34" s="56" t="s">
        <v>381</v>
      </c>
      <c r="B34" s="40" t="str">
        <f>Language!B149</f>
        <v>Is there a national body in charge of laboratory accreditation (e.g. using ISO 15189)?</v>
      </c>
      <c r="C34" s="47"/>
      <c r="D34" s="48"/>
      <c r="E34" s="41"/>
      <c r="F34" s="68" t="str">
        <f t="shared" si="1"/>
        <v xml:space="preserve"> </v>
      </c>
      <c r="G34" s="68" t="str">
        <f t="shared" si="2"/>
        <v xml:space="preserve"> </v>
      </c>
    </row>
    <row r="35" spans="1:7" s="70" customFormat="1" ht="15" x14ac:dyDescent="0.2">
      <c r="A35" s="56" t="s">
        <v>382</v>
      </c>
      <c r="B35" s="49" t="str">
        <f>Language!B150</f>
        <v>If yes, please provide name/s:</v>
      </c>
      <c r="C35" s="47"/>
      <c r="D35" s="50"/>
      <c r="E35" s="41"/>
      <c r="F35" s="68"/>
      <c r="G35" s="68"/>
    </row>
    <row r="36" spans="1:7" s="70" customFormat="1" ht="30" x14ac:dyDescent="0.2">
      <c r="A36" s="56" t="s">
        <v>383</v>
      </c>
      <c r="B36" s="60" t="str">
        <f>Language!B151</f>
        <v>If no, do laboratories use services of foreign national or regional accreditation bodies?</v>
      </c>
      <c r="C36" s="47"/>
      <c r="D36" s="48"/>
      <c r="E36" s="41"/>
      <c r="F36" s="68" t="str">
        <f t="shared" si="1"/>
        <v xml:space="preserve"> </v>
      </c>
      <c r="G36" s="68" t="str">
        <f t="shared" si="2"/>
        <v xml:space="preserve"> </v>
      </c>
    </row>
    <row r="37" spans="1:7" s="70" customFormat="1" ht="15" x14ac:dyDescent="0.2">
      <c r="A37" s="56" t="s">
        <v>384</v>
      </c>
      <c r="B37" s="49" t="str">
        <f>Language!B152</f>
        <v>If yes, please provide name/s:</v>
      </c>
      <c r="C37" s="47"/>
      <c r="D37" s="50"/>
      <c r="E37" s="41"/>
      <c r="F37" s="68"/>
      <c r="G37" s="68"/>
    </row>
    <row r="38" spans="1:7" s="70" customFormat="1" ht="30" x14ac:dyDescent="0.2">
      <c r="A38" s="56" t="s">
        <v>385</v>
      </c>
      <c r="B38" s="60" t="str">
        <f>Language!B153</f>
        <v>Are some laboratories accredited for disease-specific testing by WHO (e.g. polio, measles, HIV genotyping)?</v>
      </c>
      <c r="C38" s="47"/>
      <c r="D38" s="48"/>
      <c r="E38" s="41"/>
      <c r="F38" s="68" t="str">
        <f t="shared" si="1"/>
        <v xml:space="preserve"> </v>
      </c>
      <c r="G38" s="68" t="str">
        <f t="shared" si="2"/>
        <v xml:space="preserve"> </v>
      </c>
    </row>
    <row r="39" spans="1:7" s="70" customFormat="1" ht="30" x14ac:dyDescent="0.2">
      <c r="A39" s="56" t="s">
        <v>386</v>
      </c>
      <c r="B39" s="59" t="str">
        <f>Language!B154</f>
        <v>Please provide number of laboratories certified or accredited and specify to which standard</v>
      </c>
      <c r="C39" s="47"/>
      <c r="D39" s="50"/>
      <c r="E39" s="41"/>
      <c r="F39" s="68"/>
      <c r="G39" s="68"/>
    </row>
    <row r="40" spans="1:7" s="70" customFormat="1" ht="30" x14ac:dyDescent="0.2">
      <c r="A40" s="56" t="s">
        <v>387</v>
      </c>
      <c r="B40" s="60" t="str">
        <f>Language!B155</f>
        <v>Is there a specific national document which describes the registration procedure for in vitro diagnostic medical devices (IVD, i.e. kits and reagents)?</v>
      </c>
      <c r="C40" s="47" t="s">
        <v>98</v>
      </c>
      <c r="D40" s="48"/>
      <c r="E40" s="41"/>
      <c r="F40" s="68" t="str">
        <f t="shared" si="1"/>
        <v xml:space="preserve"> </v>
      </c>
      <c r="G40" s="68" t="str">
        <f t="shared" si="2"/>
        <v xml:space="preserve"> </v>
      </c>
    </row>
    <row r="41" spans="1:7" s="70" customFormat="1" ht="30" x14ac:dyDescent="0.2">
      <c r="A41" s="56" t="s">
        <v>388</v>
      </c>
      <c r="B41" s="60" t="str">
        <f>Language!B156</f>
        <v>Is there a national regulatory authority responsible for in vitro diagnostic device (e.g. reagents) qualification or registration?</v>
      </c>
      <c r="C41" s="47"/>
      <c r="D41" s="48"/>
      <c r="E41" s="41"/>
      <c r="F41" s="68" t="str">
        <f t="shared" si="1"/>
        <v xml:space="preserve"> </v>
      </c>
      <c r="G41" s="68" t="str">
        <f t="shared" si="2"/>
        <v xml:space="preserve"> </v>
      </c>
    </row>
    <row r="42" spans="1:7" s="70" customFormat="1" ht="30" x14ac:dyDescent="0.2">
      <c r="A42" s="56" t="s">
        <v>389</v>
      </c>
      <c r="B42" s="59" t="str">
        <f>Language!B157</f>
        <v>If yes, please provide a summary of the qualification or registration mechanisms</v>
      </c>
      <c r="C42" s="47" t="s">
        <v>98</v>
      </c>
      <c r="D42" s="50"/>
      <c r="E42" s="41"/>
      <c r="F42" s="68"/>
      <c r="G42" s="68"/>
    </row>
    <row r="43" spans="1:7" s="70" customFormat="1" ht="30" x14ac:dyDescent="0.2">
      <c r="A43" s="56" t="s">
        <v>390</v>
      </c>
      <c r="B43" s="60" t="str">
        <f>Language!B158</f>
        <v>Besides the inspection, certification or accreditation detailed above is any other kind of supervision organized?</v>
      </c>
      <c r="C43" s="47"/>
      <c r="D43" s="48"/>
      <c r="E43" s="41"/>
      <c r="F43" s="68" t="str">
        <f t="shared" si="1"/>
        <v xml:space="preserve"> </v>
      </c>
      <c r="G43" s="68" t="str">
        <f t="shared" si="2"/>
        <v xml:space="preserve"> </v>
      </c>
    </row>
    <row r="44" spans="1:7" s="70" customFormat="1" ht="45" x14ac:dyDescent="0.2">
      <c r="A44" s="56" t="s">
        <v>391</v>
      </c>
      <c r="B44" s="59" t="str">
        <f>Language!B159</f>
        <v>If yes or partial, describe the supervision plan and procedures (e.g. through specific networks like TB control programme or surveillance programmes)</v>
      </c>
      <c r="C44" s="47" t="s">
        <v>98</v>
      </c>
      <c r="D44" s="50"/>
      <c r="E44" s="41"/>
      <c r="F44" s="68"/>
      <c r="G44" s="68"/>
    </row>
    <row r="45" spans="1:7" s="70" customFormat="1" ht="15" x14ac:dyDescent="0.2">
      <c r="A45" s="56" t="s">
        <v>392</v>
      </c>
      <c r="B45" s="60" t="str">
        <f>Language!B160</f>
        <v>Are there standardized supervision checklists or procedures?</v>
      </c>
      <c r="C45" s="47" t="s">
        <v>98</v>
      </c>
      <c r="D45" s="48"/>
      <c r="E45" s="41"/>
      <c r="F45" s="68" t="str">
        <f t="shared" si="1"/>
        <v xml:space="preserve"> </v>
      </c>
      <c r="G45" s="68" t="str">
        <f t="shared" si="2"/>
        <v xml:space="preserve"> </v>
      </c>
    </row>
    <row r="46" spans="1:7" s="70" customFormat="1" ht="15" x14ac:dyDescent="0.2">
      <c r="A46" s="56" t="s">
        <v>393</v>
      </c>
      <c r="B46" s="46" t="str">
        <f>Language!B161</f>
        <v>When supervised, do the laboratories receive a report after each supervision?</v>
      </c>
      <c r="C46" s="47" t="s">
        <v>98</v>
      </c>
      <c r="D46" s="48"/>
      <c r="E46" s="41"/>
      <c r="F46" s="68" t="str">
        <f t="shared" si="1"/>
        <v xml:space="preserve"> </v>
      </c>
      <c r="G46" s="68" t="str">
        <f t="shared" si="2"/>
        <v xml:space="preserve"> </v>
      </c>
    </row>
    <row r="47" spans="1:7" s="70" customFormat="1" ht="15" x14ac:dyDescent="0.2">
      <c r="A47" s="56" t="s">
        <v>394</v>
      </c>
      <c r="B47" s="52" t="str">
        <f>Language!B162</f>
        <v>Are there indicators to measure the progress in laboratory test quality?</v>
      </c>
      <c r="C47" s="47"/>
      <c r="D47" s="48"/>
      <c r="E47" s="41"/>
      <c r="F47" s="68" t="str">
        <f t="shared" si="1"/>
        <v xml:space="preserve"> </v>
      </c>
      <c r="G47" s="68" t="str">
        <f t="shared" si="2"/>
        <v xml:space="preserve"> </v>
      </c>
    </row>
    <row r="48" spans="1:7" s="70" customFormat="1" ht="15" x14ac:dyDescent="0.2">
      <c r="A48" s="56" t="s">
        <v>395</v>
      </c>
      <c r="B48" s="59" t="str">
        <f>Language!B163</f>
        <v>Please list these indicators</v>
      </c>
      <c r="C48" s="77"/>
      <c r="D48" s="50"/>
      <c r="E48" s="41"/>
      <c r="F48" s="68"/>
      <c r="G48" s="68"/>
    </row>
    <row r="49" spans="1:7" s="70" customFormat="1" ht="15" x14ac:dyDescent="0.2">
      <c r="A49" s="56"/>
      <c r="B49" s="162" t="str">
        <f>Language!B164</f>
        <v>Does your country have a national EQA programme (proficiency-testing or rechecking) in the following areas:</v>
      </c>
      <c r="C49" s="160"/>
      <c r="D49" s="160"/>
      <c r="E49" s="161"/>
      <c r="F49" s="68"/>
      <c r="G49" s="68"/>
    </row>
    <row r="50" spans="1:7" s="70" customFormat="1" ht="15" x14ac:dyDescent="0.2">
      <c r="A50" s="56" t="s">
        <v>396</v>
      </c>
      <c r="B50" s="53" t="str">
        <f>Language!B165</f>
        <v>Bacteriology?</v>
      </c>
      <c r="C50" s="77"/>
      <c r="D50" s="48"/>
      <c r="E50" s="41"/>
      <c r="F50" s="68" t="str">
        <f t="shared" si="1"/>
        <v xml:space="preserve"> </v>
      </c>
      <c r="G50" s="68" t="str">
        <f>IF(COUNT(F50:F58)=0," ",AVERAGE(F50:F58))</f>
        <v xml:space="preserve"> </v>
      </c>
    </row>
    <row r="51" spans="1:7" s="70" customFormat="1" ht="15" x14ac:dyDescent="0.2">
      <c r="A51" s="56" t="s">
        <v>397</v>
      </c>
      <c r="B51" s="53" t="str">
        <f>Language!B166</f>
        <v>Virology?</v>
      </c>
      <c r="C51" s="47"/>
      <c r="D51" s="48"/>
      <c r="E51" s="41"/>
      <c r="F51" s="68" t="str">
        <f t="shared" si="1"/>
        <v xml:space="preserve"> </v>
      </c>
      <c r="G51" s="68"/>
    </row>
    <row r="52" spans="1:7" s="70" customFormat="1" ht="15" x14ac:dyDescent="0.2">
      <c r="A52" s="56" t="s">
        <v>398</v>
      </c>
      <c r="B52" s="53" t="str">
        <f>Language!B167</f>
        <v>Serology?</v>
      </c>
      <c r="C52" s="47"/>
      <c r="D52" s="48"/>
      <c r="E52" s="41"/>
      <c r="F52" s="68" t="str">
        <f t="shared" si="1"/>
        <v xml:space="preserve"> </v>
      </c>
      <c r="G52" s="68"/>
    </row>
    <row r="53" spans="1:7" s="70" customFormat="1" ht="15" x14ac:dyDescent="0.2">
      <c r="A53" s="56" t="s">
        <v>399</v>
      </c>
      <c r="B53" s="53" t="str">
        <f>Language!B168</f>
        <v>Parasitology?</v>
      </c>
      <c r="C53" s="47"/>
      <c r="D53" s="48"/>
      <c r="E53" s="41"/>
      <c r="F53" s="68" t="str">
        <f t="shared" si="1"/>
        <v xml:space="preserve"> </v>
      </c>
      <c r="G53" s="68"/>
    </row>
    <row r="54" spans="1:7" s="70" customFormat="1" ht="15" x14ac:dyDescent="0.2">
      <c r="A54" s="56" t="s">
        <v>400</v>
      </c>
      <c r="B54" s="53" t="str">
        <f>Language!B169</f>
        <v>Biochemistry</v>
      </c>
      <c r="C54" s="47"/>
      <c r="D54" s="48"/>
      <c r="E54" s="41"/>
      <c r="F54" s="68" t="str">
        <f t="shared" si="1"/>
        <v xml:space="preserve"> </v>
      </c>
      <c r="G54" s="68"/>
    </row>
    <row r="55" spans="1:7" s="70" customFormat="1" ht="15" x14ac:dyDescent="0.2">
      <c r="A55" s="56" t="s">
        <v>401</v>
      </c>
      <c r="B55" s="53" t="str">
        <f>Language!B170</f>
        <v>Haematology?</v>
      </c>
      <c r="C55" s="47"/>
      <c r="D55" s="48"/>
      <c r="E55" s="41"/>
      <c r="F55" s="68" t="str">
        <f t="shared" si="1"/>
        <v xml:space="preserve"> </v>
      </c>
      <c r="G55" s="68"/>
    </row>
    <row r="56" spans="1:7" s="70" customFormat="1" ht="15" x14ac:dyDescent="0.2">
      <c r="A56" s="56" t="s">
        <v>402</v>
      </c>
      <c r="B56" s="140" t="str">
        <f>Language!B171</f>
        <v>Anatomical pathology?</v>
      </c>
      <c r="C56" s="47"/>
      <c r="D56" s="48"/>
      <c r="E56" s="41"/>
      <c r="F56" s="68" t="str">
        <f t="shared" si="1"/>
        <v xml:space="preserve"> </v>
      </c>
      <c r="G56" s="68"/>
    </row>
    <row r="57" spans="1:7" s="70" customFormat="1" ht="15" x14ac:dyDescent="0.2">
      <c r="A57" s="56" t="s">
        <v>403</v>
      </c>
      <c r="B57" s="53" t="str">
        <f>Language!B172</f>
        <v>Cytogenetic?</v>
      </c>
      <c r="C57" s="47"/>
      <c r="D57" s="48"/>
      <c r="E57" s="41"/>
      <c r="F57" s="68" t="str">
        <f t="shared" si="1"/>
        <v xml:space="preserve"> </v>
      </c>
      <c r="G57" s="68"/>
    </row>
    <row r="58" spans="1:7" s="70" customFormat="1" ht="15" x14ac:dyDescent="0.2">
      <c r="A58" s="56" t="s">
        <v>404</v>
      </c>
      <c r="B58" s="53" t="str">
        <f>Language!B173</f>
        <v>Transfusion medicine?</v>
      </c>
      <c r="C58" s="47"/>
      <c r="D58" s="48"/>
      <c r="E58" s="41"/>
      <c r="F58" s="68" t="str">
        <f t="shared" si="1"/>
        <v xml:space="preserve"> </v>
      </c>
      <c r="G58" s="68"/>
    </row>
    <row r="59" spans="1:7" s="70" customFormat="1" ht="30" x14ac:dyDescent="0.2">
      <c r="A59" s="56" t="s">
        <v>405</v>
      </c>
      <c r="B59" s="59" t="str">
        <f>Language!B174</f>
        <v>Please describe the national EQA programme/s organization by providing for each: name of the programme, contact person/s, one line of description</v>
      </c>
      <c r="C59" s="47"/>
      <c r="D59" s="50"/>
      <c r="E59" s="41"/>
      <c r="F59" s="68"/>
      <c r="G59" s="68"/>
    </row>
    <row r="60" spans="1:7" s="70" customFormat="1" ht="30" x14ac:dyDescent="0.2">
      <c r="A60" s="56" t="s">
        <v>406</v>
      </c>
      <c r="B60" s="60" t="str">
        <f>Language!B175</f>
        <v>If applicable, is participation in national EQA programmes/s mandatory for public laboratories?</v>
      </c>
      <c r="C60" s="47"/>
      <c r="D60" s="48"/>
      <c r="E60" s="41"/>
      <c r="F60" s="68" t="str">
        <f t="shared" si="1"/>
        <v xml:space="preserve"> </v>
      </c>
      <c r="G60" s="68" t="str">
        <f>F60</f>
        <v xml:space="preserve"> </v>
      </c>
    </row>
    <row r="61" spans="1:7" s="70" customFormat="1" ht="30" x14ac:dyDescent="0.2">
      <c r="A61" s="56" t="s">
        <v>407</v>
      </c>
      <c r="B61" s="60" t="str">
        <f>Language!B176</f>
        <v>If applicable, is participation in national EQA programmes/s mandatory for private laboratories?</v>
      </c>
      <c r="C61" s="47"/>
      <c r="D61" s="48"/>
      <c r="E61" s="41"/>
      <c r="F61" s="68" t="str">
        <f t="shared" si="1"/>
        <v xml:space="preserve"> </v>
      </c>
      <c r="G61" s="68" t="str">
        <f>F61</f>
        <v xml:space="preserve"> </v>
      </c>
    </row>
    <row r="62" spans="1:7" s="70" customFormat="1" ht="30" x14ac:dyDescent="0.2">
      <c r="A62" s="56" t="s">
        <v>408</v>
      </c>
      <c r="B62" s="59" t="str">
        <f>Language!B177</f>
        <v>Percentage of public laboratories participating in the national EQA scheme (EQAS):</v>
      </c>
      <c r="C62" s="47"/>
      <c r="D62" s="50"/>
      <c r="E62" s="41"/>
      <c r="F62" s="68"/>
      <c r="G62" s="68"/>
    </row>
    <row r="63" spans="1:7" s="70" customFormat="1" ht="15" x14ac:dyDescent="0.2">
      <c r="A63" s="56" t="s">
        <v>409</v>
      </c>
      <c r="B63" s="59" t="str">
        <f>Language!B178</f>
        <v>Percentage of private laboratories participating in the national EQAS:</v>
      </c>
      <c r="C63" s="47"/>
      <c r="D63" s="50"/>
      <c r="E63" s="41"/>
      <c r="F63" s="68"/>
      <c r="G63" s="68"/>
    </row>
    <row r="64" spans="1:7" s="70" customFormat="1" ht="15" x14ac:dyDescent="0.2">
      <c r="A64" s="56" t="s">
        <v>410</v>
      </c>
      <c r="B64" s="60" t="str">
        <f>Language!B179</f>
        <v>Are corrective actions organized when assessment result is poor?</v>
      </c>
      <c r="C64" s="47" t="s">
        <v>98</v>
      </c>
      <c r="D64" s="48"/>
      <c r="E64" s="41"/>
      <c r="F64" s="68" t="str">
        <f t="shared" si="1"/>
        <v xml:space="preserve"> </v>
      </c>
      <c r="G64" s="68" t="str">
        <f>F64</f>
        <v xml:space="preserve"> </v>
      </c>
    </row>
    <row r="66" spans="2:3" ht="24.75" x14ac:dyDescent="0.2">
      <c r="B66" s="135" t="str">
        <f>Language!B286</f>
        <v>Comments</v>
      </c>
      <c r="C66" s="39"/>
    </row>
  </sheetData>
  <sheetProtection sheet="1" objects="1" scenarios="1"/>
  <customSheetViews>
    <customSheetView guid="{BFD77DF1-17A5-40AC-A150-BAD5EDFED2E6}" fitToPage="1">
      <selection activeCell="B22" sqref="B22"/>
      <pageMargins left="0.39370078740157483" right="0.39370078740157483" top="0.98425196850393704" bottom="0.78740157480314965" header="0.51181102362204722" footer="0.39370078740157483"/>
      <pageSetup paperSize="9" scale="73" orientation="portrait" r:id="rId1"/>
      <headerFooter alignWithMargins="0">
        <oddHeader>&amp;LAnnex 1 - ALQ - Public health functions&amp;R&amp;"Arial,Italic"WORKING DOCUMENT - NOT FOR DISTRIBUTION</oddHeader>
        <oddFooter>&amp;L&amp;P</oddFooter>
      </headerFooter>
    </customSheetView>
    <customSheetView guid="{23DA5D3A-4679-4994-BD8C-1AB36D9448B2}" fitToPage="1" showRuler="0" topLeftCell="A19">
      <selection activeCell="C43" sqref="C43"/>
      <pageMargins left="0.39370078740157483" right="0.39370078740157483" top="0.98425196850393704" bottom="0.78740157480314965" header="0.51181102362204722" footer="0.39370078740157483"/>
      <pageSetup paperSize="9" scale="73" orientation="portrait" r:id="rId2"/>
      <headerFooter alignWithMargins="0">
        <oddHeader>&amp;LAnnex 1 - ALQ - Public health functions&amp;R&amp;"Arial,Italic"WORKING DOCUMENT - NOT FOR DISTRIBUTION</oddHeader>
        <oddFooter>&amp;L&amp;P</oddFooter>
      </headerFooter>
    </customSheetView>
    <customSheetView guid="{4BDEC9B1-1482-4ED3-B3FB-6501D345B801}" fitToPage="1" showRuler="0">
      <selection activeCell="B36" sqref="B36"/>
      <pageMargins left="0.39370078740157483" right="0.39370078740157483" top="0.98425196850393704" bottom="0.78740157480314965" header="0.51181102362204722" footer="0.39370078740157483"/>
      <pageSetup paperSize="9" scale="73" orientation="portrait" r:id="rId3"/>
      <headerFooter alignWithMargins="0">
        <oddHeader>&amp;LAnnex 1 - ALQ - Public health functions&amp;R&amp;"Arial,Italic"WORKING DOCUMENT - NOT FOR DISTRIBUTION</oddHeader>
        <oddFooter>&amp;L&amp;P</oddFooter>
      </headerFooter>
    </customSheetView>
  </customSheetViews>
  <mergeCells count="3">
    <mergeCell ref="B10:E10"/>
    <mergeCell ref="B23:E23"/>
    <mergeCell ref="B49:E49"/>
  </mergeCells>
  <phoneticPr fontId="1" type="noConversion"/>
  <dataValidations count="1">
    <dataValidation type="list" allowBlank="1" showInputMessage="1" showErrorMessage="1" sqref="D6 D64 D60:D61 D45:D47 D43 D9 D30 D24:D26 D11:D22 D32 D34 D36 D38 D40:D41 D50:D58">
      <formula1>$I$1:$I$4</formula1>
    </dataValidation>
  </dataValidations>
  <pageMargins left="0.39370078740157483" right="0.39370078740157483" top="0.98425196850393704" bottom="0.78740157480314965" header="0.51181102362204722" footer="0.39370078740157483"/>
  <pageSetup paperSize="9" scale="86" fitToHeight="10" orientation="landscape" r:id="rId4"/>
  <headerFooter alignWithMargins="0">
    <oddHeader>&amp;L&amp;"Times New Roman,Regular"Annex 1: LAT/System - Quality of laboratory system</oddHeader>
  </headerFooter>
  <rowBreaks count="1" manualBreakCount="1">
    <brk id="28" max="4" man="1"/>
  </rowBreaks>
  <ignoredErrors>
    <ignoredError sqref="A1 A49 A28:A29 A23 A10 A50:A64 A30:A48 A24:A27 A6:A9 A11:A22" numberStoredAsText="1"/>
  </ignoredError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30"/>
  <sheetViews>
    <sheetView zoomScaleNormal="100" workbookViewId="0">
      <selection activeCell="B3" sqref="B3"/>
    </sheetView>
  </sheetViews>
  <sheetFormatPr defaultRowHeight="12.75" x14ac:dyDescent="0.2"/>
  <cols>
    <col min="1" max="1" width="6.7109375" style="20" customWidth="1"/>
    <col min="2" max="2" width="70.7109375" style="11" customWidth="1"/>
    <col min="3" max="4" width="12.7109375" style="20" customWidth="1"/>
    <col min="5" max="5" width="60.7109375" style="10" customWidth="1"/>
    <col min="6" max="7" width="9.140625" style="22"/>
    <col min="8" max="16384" width="9.140625" style="11"/>
  </cols>
  <sheetData>
    <row r="1" spans="1:9" ht="24.75" x14ac:dyDescent="0.2">
      <c r="A1" s="39" t="s">
        <v>215</v>
      </c>
      <c r="B1" s="39" t="str">
        <f>Language!B180</f>
        <v xml:space="preserve">Laboratory information management </v>
      </c>
      <c r="C1" s="16" t="str">
        <f>IF(COUNT(G5:G14)=0," ",AVERAGE(G5:G14))</f>
        <v xml:space="preserve"> </v>
      </c>
      <c r="D1" s="17"/>
      <c r="E1" s="18"/>
      <c r="I1" s="21">
        <v>1</v>
      </c>
    </row>
    <row r="2" spans="1:9" s="84" customFormat="1" ht="15" x14ac:dyDescent="0.2">
      <c r="A2" s="80"/>
      <c r="B2" s="42" t="str">
        <f>Language!B11</f>
        <v>Possible answers (unless otherwise advised): 1.Yes; 2.Partial; 3.No; 4.Non applicable</v>
      </c>
      <c r="C2" s="81"/>
      <c r="D2" s="81"/>
      <c r="E2" s="82"/>
      <c r="F2" s="83"/>
      <c r="G2" s="83"/>
      <c r="I2" s="45">
        <v>2</v>
      </c>
    </row>
    <row r="3" spans="1:9" s="84" customFormat="1" ht="15" x14ac:dyDescent="0.2">
      <c r="A3" s="80"/>
      <c r="B3" s="85"/>
      <c r="C3" s="81"/>
      <c r="D3" s="81"/>
      <c r="E3" s="82"/>
      <c r="F3" s="83"/>
      <c r="G3" s="83"/>
      <c r="I3" s="45">
        <v>3</v>
      </c>
    </row>
    <row r="4" spans="1:9" s="84" customFormat="1" ht="30" x14ac:dyDescent="0.2">
      <c r="A4" s="43"/>
      <c r="C4" s="45" t="str">
        <f>Language!B12</f>
        <v>Documents to be collected</v>
      </c>
      <c r="D4" s="45" t="str">
        <f>Language!B13</f>
        <v>1; 2; 3; 4</v>
      </c>
      <c r="E4" s="45" t="str">
        <f>Language!B14</f>
        <v>Provide here the answer to the open question/s and/or insert any additional information</v>
      </c>
      <c r="F4" s="83"/>
      <c r="G4" s="83"/>
      <c r="I4" s="45">
        <v>4</v>
      </c>
    </row>
    <row r="5" spans="1:9" s="84" customFormat="1" ht="15" x14ac:dyDescent="0.2">
      <c r="A5" s="86" t="s">
        <v>258</v>
      </c>
      <c r="B5" s="46" t="str">
        <f>Language!B181</f>
        <v>Does the MoH laboratory coordination unit collect any laboratory data?</v>
      </c>
      <c r="C5" s="47"/>
      <c r="D5" s="48"/>
      <c r="E5" s="41"/>
      <c r="F5" s="83" t="str">
        <f>IF(D5=1,1,IF(D5=3,0,IF(D5=2,0.5," ")))</f>
        <v xml:space="preserve"> </v>
      </c>
      <c r="G5" s="83" t="str">
        <f>F5</f>
        <v xml:space="preserve"> </v>
      </c>
    </row>
    <row r="6" spans="1:9" s="84" customFormat="1" ht="45" x14ac:dyDescent="0.2">
      <c r="A6" s="86" t="s">
        <v>259</v>
      </c>
      <c r="B6" s="49" t="str">
        <f>Language!B182</f>
        <v>If yes or partial, please describe which kind of data (tests ordered and/or performed, logistics data, scientific data, etc.) and data collection mechanisms</v>
      </c>
      <c r="C6" s="47" t="s">
        <v>98</v>
      </c>
      <c r="D6" s="50"/>
      <c r="E6" s="41"/>
      <c r="F6" s="83"/>
      <c r="G6" s="83"/>
    </row>
    <row r="7" spans="1:9" s="84" customFormat="1" ht="15" x14ac:dyDescent="0.2">
      <c r="A7" s="86" t="s">
        <v>260</v>
      </c>
      <c r="B7" s="46" t="str">
        <f>Language!B183</f>
        <v>Are standardized forms available to collect these data?</v>
      </c>
      <c r="C7" s="77" t="s">
        <v>98</v>
      </c>
      <c r="D7" s="48"/>
      <c r="E7" s="41"/>
      <c r="F7" s="83" t="str">
        <f t="shared" ref="F7:F13" si="0">IF(D7=1,1,IF(D7=3,0,IF(D7=2,0.5," ")))</f>
        <v xml:space="preserve"> </v>
      </c>
      <c r="G7" s="83" t="str">
        <f t="shared" ref="G7:G13" si="1">F7</f>
        <v xml:space="preserve"> </v>
      </c>
    </row>
    <row r="8" spans="1:9" s="84" customFormat="1" ht="30" x14ac:dyDescent="0.2">
      <c r="A8" s="86" t="s">
        <v>261</v>
      </c>
      <c r="B8" s="46" t="str">
        <f>Language!B184</f>
        <v>Does the MoH use a computerized Laboratory Information System (LIS) to collect and analyse data?</v>
      </c>
      <c r="C8" s="47"/>
      <c r="D8" s="48"/>
      <c r="E8" s="41"/>
      <c r="F8" s="83" t="str">
        <f t="shared" si="0"/>
        <v xml:space="preserve"> </v>
      </c>
      <c r="G8" s="83" t="str">
        <f t="shared" si="1"/>
        <v xml:space="preserve"> </v>
      </c>
    </row>
    <row r="9" spans="1:9" s="84" customFormat="1" ht="15" x14ac:dyDescent="0.2">
      <c r="A9" s="86" t="s">
        <v>262</v>
      </c>
      <c r="B9" s="46" t="str">
        <f>Language!B185</f>
        <v>Is this LIS connected to the MoH Health Information System?</v>
      </c>
      <c r="C9" s="47" t="s">
        <v>98</v>
      </c>
      <c r="D9" s="48"/>
      <c r="E9" s="41"/>
      <c r="F9" s="83" t="str">
        <f t="shared" si="0"/>
        <v xml:space="preserve"> </v>
      </c>
      <c r="G9" s="83" t="str">
        <f t="shared" si="1"/>
        <v xml:space="preserve"> </v>
      </c>
    </row>
    <row r="10" spans="1:9" s="84" customFormat="1" ht="15" x14ac:dyDescent="0.2">
      <c r="A10" s="86" t="s">
        <v>263</v>
      </c>
      <c r="B10" s="49" t="str">
        <f>Language!B186</f>
        <v>If yes, describe how</v>
      </c>
      <c r="C10" s="47"/>
      <c r="D10" s="50"/>
      <c r="E10" s="41"/>
      <c r="F10" s="83"/>
      <c r="G10" s="83"/>
    </row>
    <row r="11" spans="1:9" s="84" customFormat="1" ht="30" x14ac:dyDescent="0.2">
      <c r="A11" s="86" t="s">
        <v>264</v>
      </c>
      <c r="B11" s="46" t="str">
        <f>Language!B187</f>
        <v>Does the MoH laboratory coordination unit share data with other agencies or units?</v>
      </c>
      <c r="C11" s="47"/>
      <c r="D11" s="48"/>
      <c r="E11" s="41"/>
      <c r="F11" s="83" t="str">
        <f t="shared" si="0"/>
        <v xml:space="preserve"> </v>
      </c>
      <c r="G11" s="83" t="str">
        <f t="shared" si="1"/>
        <v xml:space="preserve"> </v>
      </c>
    </row>
    <row r="12" spans="1:9" s="84" customFormat="1" ht="15" x14ac:dyDescent="0.2">
      <c r="A12" s="86" t="s">
        <v>265</v>
      </c>
      <c r="B12" s="49" t="str">
        <f>Language!B188</f>
        <v>If yes or partial, please describe which data and for which purpose</v>
      </c>
      <c r="C12" s="47"/>
      <c r="D12" s="50"/>
      <c r="E12" s="41"/>
      <c r="F12" s="83"/>
      <c r="G12" s="83"/>
    </row>
    <row r="13" spans="1:9" s="84" customFormat="1" ht="30" x14ac:dyDescent="0.2">
      <c r="A13" s="86" t="s">
        <v>266</v>
      </c>
      <c r="B13" s="46" t="str">
        <f>Language!B189</f>
        <v>Does the MoH laboratory coordination unit ensure feedback to the laboratory community?</v>
      </c>
      <c r="C13" s="47"/>
      <c r="D13" s="48"/>
      <c r="E13" s="41"/>
      <c r="F13" s="83" t="str">
        <f t="shared" si="0"/>
        <v xml:space="preserve"> </v>
      </c>
      <c r="G13" s="83" t="str">
        <f t="shared" si="1"/>
        <v xml:space="preserve"> </v>
      </c>
    </row>
    <row r="14" spans="1:9" s="84" customFormat="1" ht="30" x14ac:dyDescent="0.2">
      <c r="A14" s="86" t="s">
        <v>267</v>
      </c>
      <c r="B14" s="49" t="str">
        <f>Language!B190</f>
        <v>If yes, please describe the communication mechanisms and procedures (e.g. newsletter, website)</v>
      </c>
      <c r="C14" s="47"/>
      <c r="D14" s="50"/>
      <c r="E14" s="41"/>
      <c r="F14" s="83"/>
      <c r="G14" s="83"/>
    </row>
    <row r="15" spans="1:9" x14ac:dyDescent="0.2">
      <c r="A15" s="32"/>
      <c r="B15" s="12"/>
      <c r="C15" s="21"/>
      <c r="D15" s="21"/>
      <c r="E15" s="13"/>
    </row>
    <row r="16" spans="1:9" ht="15" x14ac:dyDescent="0.2">
      <c r="B16" s="135" t="str">
        <f>Language!B286</f>
        <v>Comments</v>
      </c>
      <c r="C16" s="11"/>
      <c r="D16" s="11"/>
    </row>
    <row r="17" spans="3:5" x14ac:dyDescent="0.2">
      <c r="C17" s="11"/>
      <c r="D17" s="11"/>
    </row>
    <row r="18" spans="3:5" x14ac:dyDescent="0.2">
      <c r="C18" s="11"/>
      <c r="D18" s="11"/>
    </row>
    <row r="19" spans="3:5" x14ac:dyDescent="0.2">
      <c r="C19" s="11"/>
      <c r="D19" s="11"/>
      <c r="E19" s="33"/>
    </row>
    <row r="20" spans="3:5" x14ac:dyDescent="0.2">
      <c r="C20" s="11"/>
      <c r="D20" s="11"/>
    </row>
    <row r="21" spans="3:5" x14ac:dyDescent="0.2">
      <c r="C21" s="11"/>
      <c r="D21" s="11"/>
    </row>
    <row r="22" spans="3:5" x14ac:dyDescent="0.2">
      <c r="C22" s="11"/>
      <c r="D22" s="11"/>
    </row>
    <row r="23" spans="3:5" x14ac:dyDescent="0.2">
      <c r="C23" s="11"/>
      <c r="D23" s="11"/>
    </row>
    <row r="24" spans="3:5" x14ac:dyDescent="0.2">
      <c r="C24" s="11"/>
      <c r="D24" s="11"/>
    </row>
    <row r="25" spans="3:5" x14ac:dyDescent="0.2">
      <c r="C25" s="11"/>
      <c r="D25" s="11"/>
    </row>
    <row r="26" spans="3:5" x14ac:dyDescent="0.2">
      <c r="D26" s="11"/>
    </row>
    <row r="27" spans="3:5" x14ac:dyDescent="0.2">
      <c r="D27" s="11"/>
    </row>
    <row r="28" spans="3:5" x14ac:dyDescent="0.2">
      <c r="D28" s="11"/>
    </row>
    <row r="29" spans="3:5" x14ac:dyDescent="0.2">
      <c r="D29" s="11"/>
    </row>
    <row r="30" spans="3:5" x14ac:dyDescent="0.2">
      <c r="D30" s="11"/>
    </row>
  </sheetData>
  <sheetProtection sheet="1" objects="1" scenarios="1"/>
  <phoneticPr fontId="1" type="noConversion"/>
  <dataValidations count="1">
    <dataValidation type="list" allowBlank="1" showInputMessage="1" showErrorMessage="1" sqref="D5 D13 D11 D7:D9">
      <formula1>$I$1:$I$4</formula1>
    </dataValidation>
  </dataValidations>
  <pageMargins left="0.39370078740157483" right="0.39370078740157483" top="0.98425196850393704" bottom="0.78740157480314965" header="0.51181102362204722" footer="0.39370078740157483"/>
  <pageSetup paperSize="9" scale="86" fitToHeight="7" orientation="landscape" r:id="rId1"/>
  <headerFooter alignWithMargins="0">
    <oddHeader>&amp;LAnnex 1: LAT/System - Laboratory information management</oddHeader>
  </headerFooter>
  <ignoredErrors>
    <ignoredError sqref="A5:A14 A2:A4 A1 A15 A16:A6553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29"/>
  <sheetViews>
    <sheetView zoomScaleNormal="100" workbookViewId="0">
      <selection activeCell="B3" sqref="B3"/>
    </sheetView>
  </sheetViews>
  <sheetFormatPr defaultRowHeight="12.75" x14ac:dyDescent="0.2"/>
  <cols>
    <col min="1" max="1" width="6.7109375" style="20" customWidth="1"/>
    <col min="2" max="2" width="70.7109375" style="11" customWidth="1"/>
    <col min="3" max="4" width="12.7109375" style="20" customWidth="1"/>
    <col min="5" max="5" width="60.7109375" style="20" customWidth="1"/>
    <col min="6" max="7" width="9.140625" style="22"/>
    <col min="8" max="16384" width="9.140625" style="11"/>
  </cols>
  <sheetData>
    <row r="1" spans="1:9" ht="24.75" x14ac:dyDescent="0.2">
      <c r="A1" s="39" t="s">
        <v>216</v>
      </c>
      <c r="B1" s="39" t="str">
        <f>Language!B191</f>
        <v>Infrastructure</v>
      </c>
      <c r="C1" s="16" t="str">
        <f>IF(COUNT(G5:G8)=0," ",AVERAGE(G5:G8))</f>
        <v xml:space="preserve"> </v>
      </c>
      <c r="D1" s="17"/>
      <c r="E1" s="17"/>
      <c r="I1" s="21">
        <v>1</v>
      </c>
    </row>
    <row r="2" spans="1:9" s="84" customFormat="1" ht="15" x14ac:dyDescent="0.2">
      <c r="A2" s="87"/>
      <c r="B2" s="42" t="str">
        <f>Language!B11</f>
        <v>Possible answers (unless otherwise advised): 1.Yes; 2.Partial; 3.No; 4.Non applicable</v>
      </c>
      <c r="C2" s="81"/>
      <c r="D2" s="81"/>
      <c r="E2" s="81"/>
      <c r="F2" s="83"/>
      <c r="G2" s="83"/>
      <c r="I2" s="45">
        <v>2</v>
      </c>
    </row>
    <row r="3" spans="1:9" s="84" customFormat="1" ht="15" x14ac:dyDescent="0.2">
      <c r="A3" s="87"/>
      <c r="B3" s="85"/>
      <c r="C3" s="81"/>
      <c r="D3" s="81"/>
      <c r="E3" s="81"/>
      <c r="F3" s="83"/>
      <c r="G3" s="83"/>
      <c r="I3" s="45">
        <v>3</v>
      </c>
    </row>
    <row r="4" spans="1:9" s="84" customFormat="1" ht="30" x14ac:dyDescent="0.2">
      <c r="A4" s="43"/>
      <c r="C4" s="45" t="str">
        <f>Language!B12</f>
        <v>Documents to be collected</v>
      </c>
      <c r="D4" s="45" t="str">
        <f>Language!B13</f>
        <v>1; 2; 3; 4</v>
      </c>
      <c r="E4" s="45" t="str">
        <f>Language!B14</f>
        <v>Provide here the answer to the open question/s and/or insert any additional information</v>
      </c>
      <c r="F4" s="83"/>
      <c r="G4" s="83"/>
      <c r="I4" s="45">
        <v>4</v>
      </c>
    </row>
    <row r="5" spans="1:9" s="84" customFormat="1" ht="30" x14ac:dyDescent="0.2">
      <c r="A5" s="86" t="s">
        <v>446</v>
      </c>
      <c r="B5" s="40" t="str">
        <f>Language!B192</f>
        <v>Are there any requirements in terms of building and facilities for laboratory operations (e.g. cold storage, containment requirements)?</v>
      </c>
      <c r="C5" s="77"/>
      <c r="D5" s="48"/>
      <c r="E5" s="88"/>
      <c r="F5" s="68" t="str">
        <f>IF(D5=1,1,IF(D5=3,0,IF(D5=2,0.5," ")))</f>
        <v xml:space="preserve"> </v>
      </c>
      <c r="G5" s="68" t="str">
        <f>F5</f>
        <v xml:space="preserve"> </v>
      </c>
    </row>
    <row r="6" spans="1:9" s="84" customFormat="1" ht="30" x14ac:dyDescent="0.2">
      <c r="A6" s="86" t="s">
        <v>447</v>
      </c>
      <c r="B6" s="40" t="str">
        <f>Language!B193</f>
        <v>Is the facility infrastructure generally satisfactory throughout the country (i.e. ensuring quality of work and safety of staff)?</v>
      </c>
      <c r="C6" s="77"/>
      <c r="D6" s="48"/>
      <c r="E6" s="88"/>
      <c r="F6" s="68" t="str">
        <f>IF(D6=1,1,IF(D6=3,0,IF(D6=2,0.5," ")))</f>
        <v xml:space="preserve"> </v>
      </c>
      <c r="G6" s="68" t="str">
        <f>F6</f>
        <v xml:space="preserve"> </v>
      </c>
    </row>
    <row r="7" spans="1:9" s="84" customFormat="1" ht="30" x14ac:dyDescent="0.2">
      <c r="A7" s="86" t="s">
        <v>448</v>
      </c>
      <c r="B7" s="40" t="str">
        <f>Language!B194</f>
        <v>Is there any national plan or project to build, renovate or upgrade laboratory facilities?</v>
      </c>
      <c r="C7" s="77"/>
      <c r="D7" s="48"/>
      <c r="E7" s="88"/>
      <c r="F7" s="68" t="str">
        <f>IF(D7=1,1,IF(D7=3,0,IF(D7=2,0.5," ")))</f>
        <v xml:space="preserve"> </v>
      </c>
      <c r="G7" s="68" t="str">
        <f>F7</f>
        <v xml:space="preserve"> </v>
      </c>
    </row>
    <row r="8" spans="1:9" s="84" customFormat="1" ht="15" x14ac:dyDescent="0.2">
      <c r="A8" s="86" t="s">
        <v>449</v>
      </c>
      <c r="B8" s="72" t="str">
        <f>Language!B195</f>
        <v>If yes, describe laboratory concerned, objectives and funding sources</v>
      </c>
      <c r="C8" s="77"/>
      <c r="D8" s="71"/>
      <c r="E8" s="88"/>
      <c r="F8" s="68"/>
      <c r="G8" s="68"/>
    </row>
    <row r="9" spans="1:9" x14ac:dyDescent="0.2">
      <c r="B9" s="12"/>
      <c r="C9" s="11"/>
      <c r="D9" s="11"/>
      <c r="E9" s="11"/>
    </row>
    <row r="10" spans="1:9" ht="15" x14ac:dyDescent="0.2">
      <c r="B10" s="135" t="str">
        <f>Language!B286</f>
        <v>Comments</v>
      </c>
      <c r="C10" s="11"/>
      <c r="D10" s="11"/>
      <c r="E10" s="11"/>
    </row>
    <row r="11" spans="1:9" x14ac:dyDescent="0.2">
      <c r="C11" s="11"/>
      <c r="D11" s="11"/>
      <c r="E11" s="11"/>
    </row>
    <row r="12" spans="1:9" x14ac:dyDescent="0.2">
      <c r="C12" s="11"/>
      <c r="D12" s="11"/>
      <c r="E12" s="11"/>
    </row>
    <row r="13" spans="1:9" x14ac:dyDescent="0.2">
      <c r="C13" s="11"/>
      <c r="D13" s="11"/>
      <c r="E13" s="11"/>
    </row>
    <row r="14" spans="1:9" x14ac:dyDescent="0.2">
      <c r="C14" s="11"/>
      <c r="D14" s="11"/>
      <c r="E14" s="11"/>
    </row>
    <row r="15" spans="1:9" x14ac:dyDescent="0.2">
      <c r="C15" s="11"/>
      <c r="D15" s="11"/>
      <c r="E15" s="11"/>
    </row>
    <row r="16" spans="1:9" x14ac:dyDescent="0.2">
      <c r="C16" s="11"/>
      <c r="D16" s="11"/>
      <c r="E16" s="11"/>
    </row>
    <row r="17" spans="3:5" x14ac:dyDescent="0.2">
      <c r="C17" s="11"/>
      <c r="D17" s="11"/>
      <c r="E17" s="11"/>
    </row>
    <row r="18" spans="3:5" x14ac:dyDescent="0.2">
      <c r="C18" s="11"/>
      <c r="D18" s="11"/>
      <c r="E18" s="34"/>
    </row>
    <row r="19" spans="3:5" x14ac:dyDescent="0.2">
      <c r="C19" s="11"/>
      <c r="D19" s="11"/>
      <c r="E19" s="11"/>
    </row>
    <row r="20" spans="3:5" x14ac:dyDescent="0.2">
      <c r="C20" s="11"/>
      <c r="D20" s="11"/>
      <c r="E20" s="11"/>
    </row>
    <row r="21" spans="3:5" x14ac:dyDescent="0.2">
      <c r="C21" s="11"/>
      <c r="D21" s="11"/>
      <c r="E21" s="11"/>
    </row>
    <row r="22" spans="3:5" x14ac:dyDescent="0.2">
      <c r="C22" s="11"/>
      <c r="D22" s="11"/>
      <c r="E22" s="11"/>
    </row>
    <row r="23" spans="3:5" x14ac:dyDescent="0.2">
      <c r="C23" s="11"/>
      <c r="D23" s="11"/>
      <c r="E23" s="11"/>
    </row>
    <row r="24" spans="3:5" x14ac:dyDescent="0.2">
      <c r="C24" s="11"/>
      <c r="D24" s="11"/>
      <c r="E24" s="11"/>
    </row>
    <row r="25" spans="3:5" x14ac:dyDescent="0.2">
      <c r="D25" s="11"/>
    </row>
    <row r="26" spans="3:5" x14ac:dyDescent="0.2">
      <c r="D26" s="11"/>
    </row>
    <row r="27" spans="3:5" x14ac:dyDescent="0.2">
      <c r="D27" s="11"/>
    </row>
    <row r="28" spans="3:5" x14ac:dyDescent="0.2">
      <c r="D28" s="11"/>
    </row>
    <row r="29" spans="3:5" x14ac:dyDescent="0.2">
      <c r="D29" s="11"/>
    </row>
  </sheetData>
  <sheetProtection sheet="1" objects="1" scenarios="1"/>
  <phoneticPr fontId="1" type="noConversion"/>
  <dataValidations count="1">
    <dataValidation type="list" allowBlank="1" showInputMessage="1" showErrorMessage="1" sqref="D5:D7">
      <formula1>$I$1:$I$4</formula1>
    </dataValidation>
  </dataValidations>
  <pageMargins left="0.39370078740157483" right="0.39370078740157483" top="0.98425196850393704" bottom="0.78740157480314965" header="0.51181102362204722" footer="0.39370078740157483"/>
  <pageSetup paperSize="9" scale="86" fitToHeight="5" orientation="landscape" r:id="rId1"/>
  <headerFooter alignWithMargins="0">
    <oddHeader>&amp;LAnnex 1: LAT/System - Infrastructure</oddHeader>
  </headerFooter>
  <ignoredErrors>
    <ignoredError sqref="A9 A1:A4 A10:A65536 A5:A8"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64"/>
  <sheetViews>
    <sheetView zoomScaleNormal="100" workbookViewId="0">
      <selection activeCell="B3" sqref="B3"/>
    </sheetView>
  </sheetViews>
  <sheetFormatPr defaultRowHeight="12.75" x14ac:dyDescent="0.2"/>
  <cols>
    <col min="1" max="1" width="6.7109375" style="20" customWidth="1"/>
    <col min="2" max="2" width="70.7109375" style="11" customWidth="1"/>
    <col min="3" max="4" width="12.7109375" style="20" customWidth="1"/>
    <col min="5" max="5" width="60.7109375" style="10" customWidth="1"/>
    <col min="6" max="7" width="9.140625" style="22"/>
    <col min="8" max="16384" width="9.140625" style="11"/>
  </cols>
  <sheetData>
    <row r="1" spans="1:9" ht="24.75" x14ac:dyDescent="0.2">
      <c r="A1" s="39" t="s">
        <v>217</v>
      </c>
      <c r="B1" s="39" t="str">
        <f>Language!B196</f>
        <v>Human resources</v>
      </c>
      <c r="C1" s="16" t="str">
        <f>IF(COUNT(G6:G40)=0," ",AVERAGE(G6:G40))</f>
        <v xml:space="preserve"> </v>
      </c>
      <c r="D1" s="17"/>
      <c r="E1" s="18"/>
      <c r="I1" s="21">
        <v>1</v>
      </c>
    </row>
    <row r="2" spans="1:9" s="84" customFormat="1" ht="15" x14ac:dyDescent="0.2">
      <c r="A2" s="80"/>
      <c r="B2" s="42" t="str">
        <f>Language!B11</f>
        <v>Possible answers (unless otherwise advised): 1.Yes; 2.Partial; 3.No; 4.Non applicable</v>
      </c>
      <c r="C2" s="81"/>
      <c r="D2" s="81"/>
      <c r="E2" s="82"/>
      <c r="F2" s="83"/>
      <c r="G2" s="83"/>
      <c r="I2" s="45">
        <v>2</v>
      </c>
    </row>
    <row r="3" spans="1:9" s="84" customFormat="1" ht="15" x14ac:dyDescent="0.2">
      <c r="A3" s="80"/>
      <c r="B3" s="85"/>
      <c r="C3" s="81"/>
      <c r="D3" s="81"/>
      <c r="E3" s="82"/>
      <c r="F3" s="83"/>
      <c r="G3" s="83"/>
      <c r="I3" s="45">
        <v>3</v>
      </c>
    </row>
    <row r="4" spans="1:9" s="84" customFormat="1" ht="30" x14ac:dyDescent="0.2">
      <c r="A4" s="43"/>
      <c r="C4" s="45" t="str">
        <f>Language!B12</f>
        <v>Documents to be collected</v>
      </c>
      <c r="D4" s="45" t="str">
        <f>Language!B13</f>
        <v>1; 2; 3; 4</v>
      </c>
      <c r="E4" s="45" t="str">
        <f>Language!B14</f>
        <v>Provide here the answer to the open question/s and/or insert any additional information</v>
      </c>
      <c r="F4" s="83"/>
      <c r="G4" s="83"/>
      <c r="I4" s="45">
        <v>4</v>
      </c>
    </row>
    <row r="5" spans="1:9" ht="22.5" x14ac:dyDescent="0.2">
      <c r="B5" s="139" t="str">
        <f>Language!B197</f>
        <v xml:space="preserve">Staff </v>
      </c>
      <c r="C5" s="79"/>
      <c r="D5" s="21"/>
      <c r="E5" s="21"/>
      <c r="I5" s="21"/>
    </row>
    <row r="6" spans="1:9" s="84" customFormat="1" ht="15" x14ac:dyDescent="0.2">
      <c r="A6" s="86" t="s">
        <v>302</v>
      </c>
      <c r="B6" s="46" t="str">
        <f>Language!B198</f>
        <v>Is there an inventory of laboratory workers?</v>
      </c>
      <c r="C6" s="77" t="s">
        <v>98</v>
      </c>
      <c r="D6" s="48"/>
      <c r="E6" s="89"/>
      <c r="F6" s="68" t="str">
        <f>IF(D6=1,1,IF(D6=3,0,IF(D6=2,0.5," ")))</f>
        <v xml:space="preserve"> </v>
      </c>
      <c r="G6" s="68" t="str">
        <f>F6</f>
        <v xml:space="preserve"> </v>
      </c>
    </row>
    <row r="7" spans="1:9" s="84" customFormat="1" ht="15" x14ac:dyDescent="0.2">
      <c r="A7" s="86" t="s">
        <v>303</v>
      </c>
      <c r="B7" s="40" t="str">
        <f>Language!B199</f>
        <v>Is the overall number of laboratory workers sufficient for the healthcare needs?</v>
      </c>
      <c r="C7" s="77"/>
      <c r="D7" s="48"/>
      <c r="E7" s="89"/>
      <c r="F7" s="68" t="str">
        <f t="shared" ref="F7:F19" si="0">IF(D7=1,1,IF(D7=3,0,IF(D7=2,0.5," ")))</f>
        <v xml:space="preserve"> </v>
      </c>
      <c r="G7" s="68" t="str">
        <f t="shared" ref="G7:G19" si="1">F7</f>
        <v xml:space="preserve"> </v>
      </c>
    </row>
    <row r="8" spans="1:9" s="84" customFormat="1" ht="30" x14ac:dyDescent="0.2">
      <c r="A8" s="86" t="s">
        <v>304</v>
      </c>
      <c r="B8" s="40" t="str">
        <f>Language!B200</f>
        <v>Is the laboratory staff well distributed within the country in accordance with the needs?</v>
      </c>
      <c r="C8" s="77"/>
      <c r="D8" s="48"/>
      <c r="E8" s="89"/>
      <c r="F8" s="68" t="str">
        <f t="shared" si="0"/>
        <v xml:space="preserve"> </v>
      </c>
      <c r="G8" s="68" t="str">
        <f t="shared" si="1"/>
        <v xml:space="preserve"> </v>
      </c>
    </row>
    <row r="9" spans="1:9" s="84" customFormat="1" ht="30" x14ac:dyDescent="0.2">
      <c r="A9" s="86" t="s">
        <v>305</v>
      </c>
      <c r="B9" s="40" t="str">
        <f>Language!B201</f>
        <v>Is the education/training/experience of laboratory workers in accordance with the needs of the work?</v>
      </c>
      <c r="C9" s="77"/>
      <c r="D9" s="48"/>
      <c r="E9" s="89"/>
      <c r="F9" s="68" t="str">
        <f t="shared" si="0"/>
        <v xml:space="preserve"> </v>
      </c>
      <c r="G9" s="68" t="str">
        <f t="shared" si="1"/>
        <v xml:space="preserve"> </v>
      </c>
    </row>
    <row r="10" spans="1:9" s="84" customFormat="1" ht="15" x14ac:dyDescent="0.2">
      <c r="A10" s="86" t="s">
        <v>450</v>
      </c>
      <c r="B10" s="40" t="str">
        <f>Language!B202</f>
        <v>Is the salary of laboratory workers appropriate for the work?</v>
      </c>
      <c r="C10" s="77"/>
      <c r="D10" s="48"/>
      <c r="E10" s="89"/>
      <c r="F10" s="68" t="str">
        <f t="shared" si="0"/>
        <v xml:space="preserve"> </v>
      </c>
      <c r="G10" s="68" t="str">
        <f t="shared" si="1"/>
        <v xml:space="preserve"> </v>
      </c>
    </row>
    <row r="11" spans="1:9" s="84" customFormat="1" ht="30" x14ac:dyDescent="0.2">
      <c r="A11" s="86" t="s">
        <v>451</v>
      </c>
      <c r="B11" s="40" t="str">
        <f>Language!B203</f>
        <v>Are most laboratory workers national staff (as compared with workers from other countries)?</v>
      </c>
      <c r="C11" s="77"/>
      <c r="D11" s="88"/>
      <c r="E11" s="89"/>
      <c r="F11" s="68"/>
      <c r="G11" s="68"/>
    </row>
    <row r="12" spans="1:9" s="84" customFormat="1" ht="15" x14ac:dyDescent="0.2">
      <c r="A12" s="86" t="s">
        <v>452</v>
      </c>
      <c r="B12" s="40" t="str">
        <f>Language!B204</f>
        <v>Does the country graduate adequate number of trained personnel for its needs?</v>
      </c>
      <c r="C12" s="77"/>
      <c r="D12" s="48"/>
      <c r="E12" s="89"/>
      <c r="F12" s="68" t="str">
        <f t="shared" si="0"/>
        <v xml:space="preserve"> </v>
      </c>
      <c r="G12" s="68" t="str">
        <f t="shared" si="1"/>
        <v xml:space="preserve"> </v>
      </c>
    </row>
    <row r="13" spans="1:9" s="84" customFormat="1" ht="30" x14ac:dyDescent="0.2">
      <c r="A13" s="86" t="s">
        <v>453</v>
      </c>
      <c r="B13" s="40" t="str">
        <f>Language!B205</f>
        <v>Are there trained biomedical engineers/technicians (for specific laboratory equipment maintenance) inside the country?</v>
      </c>
      <c r="C13" s="77"/>
      <c r="D13" s="48"/>
      <c r="E13" s="89"/>
      <c r="F13" s="68" t="str">
        <f t="shared" si="0"/>
        <v xml:space="preserve"> </v>
      </c>
      <c r="G13" s="68" t="str">
        <f t="shared" si="1"/>
        <v xml:space="preserve"> </v>
      </c>
    </row>
    <row r="14" spans="1:9" s="84" customFormat="1" ht="15" x14ac:dyDescent="0.2">
      <c r="A14" s="86" t="s">
        <v>454</v>
      </c>
      <c r="B14" s="90" t="str">
        <f>Language!B206</f>
        <v>Is qualified staff easily maintained in laboratory in the country?</v>
      </c>
      <c r="C14" s="77"/>
      <c r="D14" s="48"/>
      <c r="E14" s="89"/>
      <c r="F14" s="68" t="str">
        <f t="shared" si="0"/>
        <v xml:space="preserve"> </v>
      </c>
      <c r="G14" s="68" t="str">
        <f t="shared" si="1"/>
        <v xml:space="preserve"> </v>
      </c>
    </row>
    <row r="15" spans="1:9" s="84" customFormat="1" ht="15" x14ac:dyDescent="0.2">
      <c r="A15" s="86" t="s">
        <v>455</v>
      </c>
      <c r="B15" s="72" t="str">
        <f>Language!B207</f>
        <v>If no, please list the difficulties</v>
      </c>
      <c r="C15" s="77"/>
      <c r="D15" s="71"/>
      <c r="E15" s="89"/>
      <c r="F15" s="68"/>
      <c r="G15" s="68"/>
    </row>
    <row r="16" spans="1:9" s="84" customFormat="1" ht="15" x14ac:dyDescent="0.2">
      <c r="A16" s="86" t="s">
        <v>456</v>
      </c>
      <c r="B16" s="90" t="str">
        <f>Language!B208</f>
        <v>Is the licensing/registration of laboratory workers organized?</v>
      </c>
      <c r="C16" s="77" t="s">
        <v>98</v>
      </c>
      <c r="D16" s="48"/>
      <c r="E16" s="89"/>
      <c r="F16" s="68" t="str">
        <f t="shared" si="0"/>
        <v xml:space="preserve"> </v>
      </c>
      <c r="G16" s="68" t="str">
        <f t="shared" si="1"/>
        <v xml:space="preserve"> </v>
      </c>
    </row>
    <row r="17" spans="1:7" s="84" customFormat="1" ht="15" x14ac:dyDescent="0.2">
      <c r="A17" s="86" t="s">
        <v>457</v>
      </c>
      <c r="B17" s="72" t="str">
        <f>Language!B209</f>
        <v>If yes, please describe the licensing/registration requirements</v>
      </c>
      <c r="C17" s="77"/>
      <c r="D17" s="71"/>
      <c r="E17" s="89"/>
      <c r="F17" s="68"/>
      <c r="G17" s="68"/>
    </row>
    <row r="18" spans="1:7" s="84" customFormat="1" ht="15" x14ac:dyDescent="0.2">
      <c r="A18" s="86" t="s">
        <v>458</v>
      </c>
      <c r="B18" s="72" t="str">
        <f>Language!B210</f>
        <v>How many people are licensed/registered as laboratory workers?</v>
      </c>
      <c r="C18" s="77"/>
      <c r="D18" s="71"/>
      <c r="E18" s="89"/>
      <c r="F18" s="68"/>
      <c r="G18" s="68"/>
    </row>
    <row r="19" spans="1:7" s="84" customFormat="1" ht="30" x14ac:dyDescent="0.2">
      <c r="A19" s="86" t="s">
        <v>459</v>
      </c>
      <c r="B19" s="46" t="str">
        <f>Language!B211</f>
        <v>If applicable, is continuous education/training mandatory to renew staff work authorization?</v>
      </c>
      <c r="C19" s="77"/>
      <c r="D19" s="48"/>
      <c r="E19" s="89"/>
      <c r="F19" s="68" t="str">
        <f t="shared" si="0"/>
        <v xml:space="preserve"> </v>
      </c>
      <c r="G19" s="68" t="str">
        <f t="shared" si="1"/>
        <v xml:space="preserve"> </v>
      </c>
    </row>
    <row r="20" spans="1:7" x14ac:dyDescent="0.2">
      <c r="A20" s="31"/>
      <c r="B20" s="12"/>
      <c r="C20" s="21"/>
      <c r="D20" s="21"/>
      <c r="E20" s="13"/>
    </row>
    <row r="21" spans="1:7" ht="22.5" x14ac:dyDescent="0.2">
      <c r="A21" s="31"/>
      <c r="B21" s="139" t="str">
        <f>Language!B212</f>
        <v>Education</v>
      </c>
      <c r="C21" s="79"/>
      <c r="D21" s="21"/>
      <c r="E21" s="13"/>
    </row>
    <row r="22" spans="1:7" s="84" customFormat="1" ht="15" x14ac:dyDescent="0.2">
      <c r="A22" s="86"/>
      <c r="B22" s="154" t="str">
        <f>Language!B213</f>
        <v>Are national specific degrees delivered for:</v>
      </c>
      <c r="C22" s="160"/>
      <c r="D22" s="160"/>
      <c r="E22" s="161"/>
      <c r="F22" s="68"/>
      <c r="G22" s="68"/>
    </row>
    <row r="23" spans="1:7" s="84" customFormat="1" ht="15" x14ac:dyDescent="0.2">
      <c r="A23" s="86" t="s">
        <v>460</v>
      </c>
      <c r="B23" s="142" t="str">
        <f>Language!B214</f>
        <v>Laboratory technicians?</v>
      </c>
      <c r="C23" s="77"/>
      <c r="D23" s="48"/>
      <c r="E23" s="89"/>
      <c r="F23" s="68" t="str">
        <f>IF(D23=1,1,IF(D23=3,0,IF(D23=2,0.5," ")))</f>
        <v xml:space="preserve"> </v>
      </c>
      <c r="G23" s="68" t="str">
        <f>IF(COUNT(F23:F25)=0," ",AVERAGE(F23:F25))</f>
        <v xml:space="preserve"> </v>
      </c>
    </row>
    <row r="24" spans="1:7" s="84" customFormat="1" ht="15" x14ac:dyDescent="0.2">
      <c r="A24" s="86" t="s">
        <v>461</v>
      </c>
      <c r="B24" s="142" t="str">
        <f>Language!B215</f>
        <v>Post-graduate clinical pathologists?</v>
      </c>
      <c r="C24" s="77"/>
      <c r="D24" s="48"/>
      <c r="E24" s="89"/>
      <c r="F24" s="68" t="str">
        <f>IF(D24=1,1,IF(D24=3,0,IF(D24=2,0.5," ")))</f>
        <v xml:space="preserve"> </v>
      </c>
      <c r="G24" s="68"/>
    </row>
    <row r="25" spans="1:7" s="84" customFormat="1" ht="15" x14ac:dyDescent="0.2">
      <c r="A25" s="86" t="s">
        <v>462</v>
      </c>
      <c r="B25" s="142" t="str">
        <f>Language!B216</f>
        <v>Post-graduate medical microbiologists?</v>
      </c>
      <c r="C25" s="77"/>
      <c r="D25" s="48"/>
      <c r="E25" s="89"/>
      <c r="F25" s="68" t="str">
        <f>IF(D25=1,1,IF(D25=3,0,IF(D25=2,0.5," ")))</f>
        <v xml:space="preserve"> </v>
      </c>
      <c r="G25" s="68"/>
    </row>
    <row r="26" spans="1:7" s="84" customFormat="1" ht="15" x14ac:dyDescent="0.2">
      <c r="A26" s="86" t="s">
        <v>463</v>
      </c>
      <c r="B26" s="72" t="str">
        <f>Language!B217</f>
        <v>If yes, please provide name/s of these degree/s and associated curricula:</v>
      </c>
      <c r="C26" s="77"/>
      <c r="D26" s="71"/>
      <c r="E26" s="89"/>
      <c r="F26" s="68"/>
      <c r="G26" s="68"/>
    </row>
    <row r="27" spans="1:7" s="84" customFormat="1" ht="15" x14ac:dyDescent="0.2">
      <c r="A27" s="86" t="s">
        <v>464</v>
      </c>
      <c r="B27" s="40" t="str">
        <f>Language!B218</f>
        <v>Are these degrees mandatory for working in a medical laboratory?</v>
      </c>
      <c r="C27" s="77"/>
      <c r="D27" s="48"/>
      <c r="E27" s="89"/>
      <c r="F27" s="68" t="str">
        <f>IF(D27=1,1,IF(D27=3,0,IF(D27=2,0.5," ")))</f>
        <v xml:space="preserve"> </v>
      </c>
      <c r="G27" s="68" t="str">
        <f>F27</f>
        <v xml:space="preserve"> </v>
      </c>
    </row>
    <row r="28" spans="1:7" s="84" customFormat="1" ht="30" x14ac:dyDescent="0.2">
      <c r="A28" s="86" t="s">
        <v>465</v>
      </c>
      <c r="B28" s="40" t="str">
        <f>Language!B219</f>
        <v>Are there interministerial mechanisms involving health and education ministries to review and adapt training curricula according to the needs?</v>
      </c>
      <c r="C28" s="77" t="s">
        <v>98</v>
      </c>
      <c r="D28" s="48"/>
      <c r="E28" s="89"/>
      <c r="F28" s="68" t="str">
        <f t="shared" ref="F28:F39" si="2">IF(D28=1,1,IF(D28=3,0,IF(D28=2,0.5," ")))</f>
        <v xml:space="preserve"> </v>
      </c>
      <c r="G28" s="68" t="str">
        <f>F28</f>
        <v xml:space="preserve"> </v>
      </c>
    </row>
    <row r="29" spans="1:7" s="84" customFormat="1" ht="15" x14ac:dyDescent="0.2">
      <c r="A29" s="86" t="s">
        <v>466</v>
      </c>
      <c r="B29" s="40" t="str">
        <f>Language!B220</f>
        <v>Do laboratory workers have access to suitable continuous education/training?</v>
      </c>
      <c r="C29" s="77"/>
      <c r="D29" s="48"/>
      <c r="E29" s="89"/>
      <c r="F29" s="68" t="str">
        <f t="shared" si="2"/>
        <v xml:space="preserve"> </v>
      </c>
      <c r="G29" s="68" t="str">
        <f>F29</f>
        <v xml:space="preserve"> </v>
      </c>
    </row>
    <row r="30" spans="1:7" s="84" customFormat="1" ht="15" x14ac:dyDescent="0.2">
      <c r="A30" s="86"/>
      <c r="B30" s="163" t="str">
        <f>Language!B221</f>
        <v xml:space="preserve">Is continuous education available in the following areas:  </v>
      </c>
      <c r="C30" s="160"/>
      <c r="D30" s="160"/>
      <c r="E30" s="161"/>
      <c r="F30" s="68"/>
      <c r="G30" s="68"/>
    </row>
    <row r="31" spans="1:7" s="84" customFormat="1" ht="15" x14ac:dyDescent="0.2">
      <c r="A31" s="86" t="s">
        <v>467</v>
      </c>
      <c r="B31" s="142" t="str">
        <f>Language!B222</f>
        <v>Specimen collection, packaging and transportation?</v>
      </c>
      <c r="C31" s="77"/>
      <c r="D31" s="48"/>
      <c r="E31" s="89"/>
      <c r="F31" s="68" t="str">
        <f t="shared" si="2"/>
        <v xml:space="preserve"> </v>
      </c>
      <c r="G31" s="68" t="str">
        <f>IF(COUNT(F31:F39)=0," ",AVERAGE(F31:F39))</f>
        <v xml:space="preserve"> </v>
      </c>
    </row>
    <row r="32" spans="1:7" s="84" customFormat="1" ht="15" x14ac:dyDescent="0.2">
      <c r="A32" s="86" t="s">
        <v>468</v>
      </c>
      <c r="B32" s="143" t="str">
        <f>Language!B223</f>
        <v>Laboratory quality assurance?</v>
      </c>
      <c r="C32" s="77"/>
      <c r="D32" s="48"/>
      <c r="E32" s="89"/>
      <c r="F32" s="68" t="str">
        <f t="shared" si="2"/>
        <v xml:space="preserve"> </v>
      </c>
      <c r="G32" s="68"/>
    </row>
    <row r="33" spans="1:7" s="84" customFormat="1" ht="15" x14ac:dyDescent="0.2">
      <c r="A33" s="86" t="s">
        <v>469</v>
      </c>
      <c r="B33" s="142" t="str">
        <f>Language!B224</f>
        <v>New laboratory diagnostic techniques?</v>
      </c>
      <c r="C33" s="77"/>
      <c r="D33" s="48"/>
      <c r="E33" s="89"/>
      <c r="F33" s="68" t="str">
        <f t="shared" si="2"/>
        <v xml:space="preserve"> </v>
      </c>
      <c r="G33" s="68"/>
    </row>
    <row r="34" spans="1:7" s="84" customFormat="1" ht="15" x14ac:dyDescent="0.2">
      <c r="A34" s="86" t="s">
        <v>470</v>
      </c>
      <c r="B34" s="142" t="str">
        <f>Language!B225</f>
        <v>Data management?</v>
      </c>
      <c r="C34" s="77"/>
      <c r="D34" s="48"/>
      <c r="E34" s="89"/>
      <c r="F34" s="68" t="str">
        <f t="shared" si="2"/>
        <v xml:space="preserve"> </v>
      </c>
      <c r="G34" s="68"/>
    </row>
    <row r="35" spans="1:7" s="84" customFormat="1" ht="15" x14ac:dyDescent="0.2">
      <c r="A35" s="86" t="s">
        <v>471</v>
      </c>
      <c r="B35" s="53" t="str">
        <f>Language!B226</f>
        <v>Epidemiological surveillance?</v>
      </c>
      <c r="C35" s="77"/>
      <c r="D35" s="48"/>
      <c r="E35" s="89"/>
      <c r="F35" s="68" t="str">
        <f t="shared" si="2"/>
        <v xml:space="preserve"> </v>
      </c>
      <c r="G35" s="68"/>
    </row>
    <row r="36" spans="1:7" s="84" customFormat="1" ht="15" x14ac:dyDescent="0.2">
      <c r="A36" s="86" t="s">
        <v>472</v>
      </c>
      <c r="B36" s="53" t="str">
        <f>Language!B227</f>
        <v>Field Epidemiology and Laboratory Training Programme?</v>
      </c>
      <c r="C36" s="77"/>
      <c r="D36" s="48"/>
      <c r="E36" s="89"/>
      <c r="F36" s="68" t="str">
        <f t="shared" si="2"/>
        <v xml:space="preserve"> </v>
      </c>
      <c r="G36" s="68"/>
    </row>
    <row r="37" spans="1:7" s="84" customFormat="1" ht="15" x14ac:dyDescent="0.2">
      <c r="A37" s="86" t="s">
        <v>473</v>
      </c>
      <c r="B37" s="142" t="str">
        <f>Language!B228</f>
        <v xml:space="preserve">Computer science applied to laboratory?      </v>
      </c>
      <c r="C37" s="77"/>
      <c r="D37" s="48"/>
      <c r="E37" s="89"/>
      <c r="F37" s="68" t="str">
        <f t="shared" si="2"/>
        <v xml:space="preserve"> </v>
      </c>
      <c r="G37" s="68"/>
    </row>
    <row r="38" spans="1:7" s="84" customFormat="1" ht="15" x14ac:dyDescent="0.2">
      <c r="A38" s="86" t="s">
        <v>474</v>
      </c>
      <c r="B38" s="142" t="str">
        <f>Language!B229</f>
        <v>Biorisk management?</v>
      </c>
      <c r="C38" s="77"/>
      <c r="D38" s="48"/>
      <c r="E38" s="89"/>
      <c r="F38" s="68" t="str">
        <f t="shared" si="2"/>
        <v xml:space="preserve"> </v>
      </c>
      <c r="G38" s="68"/>
    </row>
    <row r="39" spans="1:7" s="84" customFormat="1" ht="15" x14ac:dyDescent="0.2">
      <c r="A39" s="86" t="s">
        <v>475</v>
      </c>
      <c r="B39" s="142" t="str">
        <f>Language!B230</f>
        <v>Laboratory management?</v>
      </c>
      <c r="C39" s="77"/>
      <c r="D39" s="48"/>
      <c r="E39" s="89"/>
      <c r="F39" s="68" t="str">
        <f t="shared" si="2"/>
        <v xml:space="preserve"> </v>
      </c>
      <c r="G39" s="68"/>
    </row>
    <row r="40" spans="1:7" s="84" customFormat="1" ht="30" x14ac:dyDescent="0.2">
      <c r="A40" s="86" t="s">
        <v>476</v>
      </c>
      <c r="B40" s="72" t="str">
        <f>Language!B231</f>
        <v xml:space="preserve">How are these courses provided (manufacturing companies, professional societies, distance learning, face-to-face, etc.)? </v>
      </c>
      <c r="C40" s="77"/>
      <c r="D40" s="71"/>
      <c r="E40" s="89"/>
      <c r="F40" s="68"/>
      <c r="G40" s="68"/>
    </row>
    <row r="41" spans="1:7" x14ac:dyDescent="0.2">
      <c r="B41" s="12"/>
      <c r="C41" s="21"/>
      <c r="D41" s="21"/>
      <c r="E41" s="13"/>
    </row>
    <row r="42" spans="1:7" ht="22.5" x14ac:dyDescent="0.2">
      <c r="B42" s="135" t="str">
        <f>Language!B286</f>
        <v>Comments</v>
      </c>
      <c r="C42" s="79"/>
      <c r="D42" s="11"/>
    </row>
    <row r="43" spans="1:7" x14ac:dyDescent="0.2">
      <c r="C43" s="11"/>
      <c r="D43" s="11"/>
    </row>
    <row r="44" spans="1:7" x14ac:dyDescent="0.2">
      <c r="C44" s="11"/>
      <c r="D44" s="11"/>
    </row>
    <row r="45" spans="1:7" x14ac:dyDescent="0.2">
      <c r="C45" s="11"/>
      <c r="D45" s="11"/>
    </row>
    <row r="46" spans="1:7" x14ac:dyDescent="0.2">
      <c r="C46" s="11"/>
      <c r="D46" s="11"/>
    </row>
    <row r="47" spans="1:7" x14ac:dyDescent="0.2">
      <c r="C47" s="11"/>
      <c r="D47" s="11"/>
    </row>
    <row r="48" spans="1:7" x14ac:dyDescent="0.2">
      <c r="C48" s="11"/>
      <c r="D48" s="11"/>
    </row>
    <row r="49" spans="3:4" x14ac:dyDescent="0.2">
      <c r="C49" s="11"/>
      <c r="D49" s="11"/>
    </row>
    <row r="50" spans="3:4" x14ac:dyDescent="0.2">
      <c r="C50" s="11"/>
      <c r="D50" s="11"/>
    </row>
    <row r="51" spans="3:4" x14ac:dyDescent="0.2">
      <c r="C51" s="11"/>
      <c r="D51" s="11"/>
    </row>
    <row r="52" spans="3:4" x14ac:dyDescent="0.2">
      <c r="C52" s="11"/>
      <c r="D52" s="11"/>
    </row>
    <row r="53" spans="3:4" x14ac:dyDescent="0.2">
      <c r="C53" s="11"/>
      <c r="D53" s="11"/>
    </row>
    <row r="54" spans="3:4" x14ac:dyDescent="0.2">
      <c r="C54" s="11"/>
      <c r="D54" s="11"/>
    </row>
    <row r="55" spans="3:4" x14ac:dyDescent="0.2">
      <c r="C55" s="11"/>
      <c r="D55" s="11"/>
    </row>
    <row r="56" spans="3:4" x14ac:dyDescent="0.2">
      <c r="C56" s="11"/>
      <c r="D56" s="11"/>
    </row>
    <row r="57" spans="3:4" x14ac:dyDescent="0.2">
      <c r="C57" s="11"/>
      <c r="D57" s="11"/>
    </row>
    <row r="58" spans="3:4" x14ac:dyDescent="0.2">
      <c r="C58" s="11"/>
      <c r="D58" s="11"/>
    </row>
    <row r="59" spans="3:4" x14ac:dyDescent="0.2">
      <c r="C59" s="11"/>
      <c r="D59" s="11"/>
    </row>
    <row r="60" spans="3:4" x14ac:dyDescent="0.2">
      <c r="C60" s="11"/>
      <c r="D60" s="11"/>
    </row>
    <row r="61" spans="3:4" x14ac:dyDescent="0.2">
      <c r="C61" s="11"/>
      <c r="D61" s="11"/>
    </row>
    <row r="62" spans="3:4" x14ac:dyDescent="0.2">
      <c r="C62" s="11"/>
      <c r="D62" s="11"/>
    </row>
    <row r="63" spans="3:4" x14ac:dyDescent="0.2">
      <c r="C63" s="11"/>
      <c r="D63" s="11"/>
    </row>
    <row r="64" spans="3:4" x14ac:dyDescent="0.2">
      <c r="D64" s="11"/>
    </row>
  </sheetData>
  <sheetProtection sheet="1" objects="1" scenarios="1"/>
  <mergeCells count="2">
    <mergeCell ref="B22:E22"/>
    <mergeCell ref="B30:E30"/>
  </mergeCells>
  <phoneticPr fontId="1" type="noConversion"/>
  <dataValidations count="1">
    <dataValidation type="list" allowBlank="1" showInputMessage="1" showErrorMessage="1" sqref="D6:D14 D19 D16 D27:D29 D23:D25 D31:D39">
      <formula1>$I$1:$I$4</formula1>
    </dataValidation>
  </dataValidations>
  <pageMargins left="0.39370078740157483" right="0.39370078740157483" top="0.98425196850393704" bottom="0.78740157480314965" header="0.51181102362204722" footer="0.39370078740157483"/>
  <pageSetup paperSize="9" scale="86" fitToHeight="10" orientation="landscape" r:id="rId1"/>
  <headerFooter alignWithMargins="0">
    <oddHeader>&amp;LAnnex 1: LAT/System - Human resources</oddHeader>
  </headerFooter>
  <ignoredErrors>
    <ignoredError sqref="A42:A65536 A1:A5 A20:A22 A30 A41 A6:A13 A14:A19 A23:A29 A31:A4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153AC891E36B645A61EF268872D6215" ma:contentTypeVersion="0" ma:contentTypeDescription="Create a new document." ma:contentTypeScope="" ma:versionID="1e43dfd0af4d646fd413bf7339d5c50a">
  <xsd:schema xmlns:xsd="http://www.w3.org/2001/XMLSchema" xmlns:xs="http://www.w3.org/2001/XMLSchema" xmlns:p="http://schemas.microsoft.com/office/2006/metadata/properties" xmlns:ns2="81416760-5741-49b7-a127-697575f066b4" targetNamespace="http://schemas.microsoft.com/office/2006/metadata/properties" ma:root="true" ma:fieldsID="07f73a0ce877d3da9320de6f15e857f9" ns2:_="">
    <xsd:import namespace="81416760-5741-49b7-a127-697575f066b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16760-5741-49b7-a127-697575f066b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A39C73-4D13-4A3B-B164-0528B03BF756}">
  <ds:schemaRefs>
    <ds:schemaRef ds:uri="http://schemas.microsoft.com/sharepoint/v3/contenttype/forms"/>
  </ds:schemaRefs>
</ds:datastoreItem>
</file>

<file path=customXml/itemProps2.xml><?xml version="1.0" encoding="utf-8"?>
<ds:datastoreItem xmlns:ds="http://schemas.openxmlformats.org/officeDocument/2006/customXml" ds:itemID="{5F58A133-5DF8-422A-8B1C-47C3358E7F63}">
  <ds:schemaRefs>
    <ds:schemaRef ds:uri="http://schemas.microsoft.com/sharepoint/events"/>
  </ds:schemaRefs>
</ds:datastoreItem>
</file>

<file path=customXml/itemProps3.xml><?xml version="1.0" encoding="utf-8"?>
<ds:datastoreItem xmlns:ds="http://schemas.openxmlformats.org/officeDocument/2006/customXml" ds:itemID="{57B5DA9B-40EA-4E02-8B4E-37505BC0A5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16760-5741-49b7-a127-697575f066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02DDBB-B29D-4127-B20F-A140E99439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Cover</vt:lpstr>
      <vt:lpstr>General Info</vt:lpstr>
      <vt:lpstr>1. Coord</vt:lpstr>
      <vt:lpstr>2. Structure</vt:lpstr>
      <vt:lpstr>3. Reg</vt:lpstr>
      <vt:lpstr>4. Quality</vt:lpstr>
      <vt:lpstr>5. Info</vt:lpstr>
      <vt:lpstr>6. Infrastructure</vt:lpstr>
      <vt:lpstr>7. HR</vt:lpstr>
      <vt:lpstr>8. Biorisk</vt:lpstr>
      <vt:lpstr>9. Gap Analysis</vt:lpstr>
      <vt:lpstr>Summary</vt:lpstr>
      <vt:lpstr>Language</vt:lpstr>
      <vt:lpstr>Export</vt:lpstr>
      <vt:lpstr>Acronyms</vt:lpstr>
      <vt:lpstr>'1. Coord'!Print_Area</vt:lpstr>
      <vt:lpstr>'2. Structure'!Print_Area</vt:lpstr>
      <vt:lpstr>'3. Reg'!Print_Area</vt:lpstr>
      <vt:lpstr>'4. Quality'!Print_Area</vt:lpstr>
      <vt:lpstr>'5. Info'!Print_Area</vt:lpstr>
      <vt:lpstr>'6. Infrastructure'!Print_Area</vt:lpstr>
      <vt:lpstr>'7. HR'!Print_Area</vt:lpstr>
      <vt:lpstr>'8. Biorisk'!Print_Area</vt:lpstr>
      <vt:lpstr>'9. Gap Analysis'!Print_Area</vt:lpstr>
      <vt:lpstr>Cover!Print_Area</vt:lpstr>
      <vt:lpstr>'General Info'!Print_Area</vt:lpstr>
      <vt:lpstr>'1. Coord'!Print_Titles</vt:lpstr>
      <vt:lpstr>'2. Structure'!Print_Titles</vt:lpstr>
      <vt:lpstr>'3. Reg'!Print_Titles</vt:lpstr>
      <vt:lpstr>'4. Quality'!Print_Titles</vt:lpstr>
      <vt:lpstr>'5. Info'!Print_Titles</vt:lpstr>
      <vt:lpstr>'6. Infrastructure'!Print_Titles</vt:lpstr>
      <vt:lpstr>'7. HR'!Print_Titles</vt:lpstr>
      <vt:lpstr>'8. Biorisk'!Print_Titles</vt:lpstr>
      <vt:lpstr>Language!Print_Titles</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dolmazonv</dc:creator>
  <cp:lastModifiedBy>Kelly, Suzanne Louise</cp:lastModifiedBy>
  <cp:lastPrinted>2012-04-24T14:55:25Z</cp:lastPrinted>
  <dcterms:created xsi:type="dcterms:W3CDTF">2010-01-12T16:35:45Z</dcterms:created>
  <dcterms:modified xsi:type="dcterms:W3CDTF">2021-04-20T21:08:30Z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1521422673</vt:i4>
  </property>
  <property fmtid="{D5CDD505-2E9C-101B-9397-08002B2CF9AE}" pid="4" name="_EmailSubject">
    <vt:lpwstr>IHR web update</vt:lpwstr>
  </property>
  <property fmtid="{D5CDD505-2E9C-101B-9397-08002B2CF9AE}" pid="5" name="_AuthorEmail">
    <vt:lpwstr>nilssonb@who.int</vt:lpwstr>
  </property>
  <property fmtid="{D5CDD505-2E9C-101B-9397-08002B2CF9AE}" pid="6" name="_AuthorEmailDisplayName">
    <vt:lpwstr>Nilsson, Bjorg</vt:lpwstr>
  </property>
  <property fmtid="{D5CDD505-2E9C-101B-9397-08002B2CF9AE}" pid="7" name="_ReviewingToolsShownOnce">
    <vt:lpwstr/>
  </property>
</Properties>
</file>