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codeName="ThisWorkbook" defaultThemeVersion="166925"/>
  <mc:AlternateContent xmlns:mc="http://schemas.openxmlformats.org/markup-compatibility/2006">
    <mc:Choice Requires="x15">
      <x15ac:absPath xmlns:x15ac="http://schemas.microsoft.com/office/spreadsheetml/2010/11/ac" url="C:\Users\esknewi\Desktop\"/>
    </mc:Choice>
  </mc:AlternateContent>
  <xr:revisionPtr revIDLastSave="0" documentId="8_{6E116CEA-0703-4B70-B735-80BC0BFDE733}" xr6:coauthVersionLast="47" xr6:coauthVersionMax="47" xr10:uidLastSave="{00000000-0000-0000-0000-000000000000}"/>
  <bookViews>
    <workbookView xWindow="-110" yWindow="-110" windowWidth="19420" windowHeight="12300" xr2:uid="{00000000-000D-0000-FFFF-FFFF00000000}"/>
  </bookViews>
  <sheets>
    <sheet name="Instructions" sheetId="18" r:id="rId1"/>
    <sheet name="Subcontractor Information" sheetId="20" r:id="rId2"/>
    <sheet name="Attestation" sheetId="21" r:id="rId3"/>
    <sheet name="Reference" sheetId="23" r:id="rId4"/>
    <sheet name="Assessment Results" sheetId="19" state="hidden" r:id="rId5"/>
  </sheets>
  <definedNames>
    <definedName name="_xlnm.Print_Area" localSheetId="2">Attestation!$A$1:$BX$61,Attestation!$A$47:$G$1048576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9" i="19" l="1"/>
  <c r="G3" i="19" l="1"/>
  <c r="G26" i="19"/>
  <c r="C81" i="19"/>
  <c r="G73" i="19" l="1"/>
  <c r="G71" i="19"/>
  <c r="G68" i="19"/>
  <c r="G61" i="19"/>
  <c r="G58" i="19"/>
  <c r="C83" i="19" s="1"/>
  <c r="E75" i="19"/>
  <c r="E76" i="19"/>
  <c r="E74" i="19"/>
  <c r="E72" i="19"/>
  <c r="E71" i="19" s="1"/>
  <c r="E70" i="19"/>
  <c r="E69" i="19"/>
  <c r="E63" i="19"/>
  <c r="E64" i="19"/>
  <c r="E65" i="19"/>
  <c r="E66" i="19"/>
  <c r="E67" i="19"/>
  <c r="E62" i="19"/>
  <c r="E60" i="19"/>
  <c r="E59" i="19"/>
  <c r="E51" i="19"/>
  <c r="E52" i="19"/>
  <c r="E53" i="19"/>
  <c r="E54" i="19"/>
  <c r="E55" i="19"/>
  <c r="E56" i="19"/>
  <c r="E57" i="19"/>
  <c r="E50" i="19"/>
  <c r="E49" i="19" s="1"/>
  <c r="E44" i="19"/>
  <c r="E45" i="19"/>
  <c r="E46" i="19"/>
  <c r="E47" i="19"/>
  <c r="E48" i="19"/>
  <c r="E43" i="19"/>
  <c r="E39" i="19"/>
  <c r="E40" i="19"/>
  <c r="E41" i="19"/>
  <c r="E38" i="19"/>
  <c r="E36" i="19"/>
  <c r="E35" i="19"/>
  <c r="E32" i="19"/>
  <c r="E33" i="19"/>
  <c r="E31" i="19"/>
  <c r="E28" i="19"/>
  <c r="E29" i="19"/>
  <c r="E27" i="19"/>
  <c r="E22" i="19"/>
  <c r="E23" i="19"/>
  <c r="E24" i="19"/>
  <c r="E25" i="19"/>
  <c r="E21" i="19"/>
  <c r="E15" i="19"/>
  <c r="E16" i="19"/>
  <c r="E17" i="19"/>
  <c r="E18" i="19"/>
  <c r="E14" i="19"/>
  <c r="E4" i="19"/>
  <c r="G49" i="19"/>
  <c r="G42" i="19"/>
  <c r="C82" i="19" s="1"/>
  <c r="G37" i="19"/>
  <c r="G34" i="19"/>
  <c r="G30" i="19"/>
  <c r="C80" i="19" s="1"/>
  <c r="G20" i="19"/>
  <c r="E12" i="19"/>
  <c r="E11" i="19"/>
  <c r="E5" i="19"/>
  <c r="E6" i="19"/>
  <c r="E7" i="19"/>
  <c r="E8" i="19"/>
  <c r="E9" i="19"/>
  <c r="G13" i="19"/>
  <c r="G10" i="19"/>
  <c r="E58" i="19" l="1"/>
  <c r="E73" i="19"/>
  <c r="E68" i="19"/>
  <c r="C84" i="19"/>
  <c r="C79" i="19"/>
  <c r="E61" i="19"/>
  <c r="E81" i="19"/>
  <c r="E82" i="19" s="1"/>
  <c r="E80" i="19"/>
  <c r="E30" i="19"/>
  <c r="E20" i="19"/>
  <c r="E26" i="19"/>
  <c r="E37" i="19"/>
  <c r="E34" i="19"/>
  <c r="E13" i="19"/>
  <c r="E10" i="19"/>
  <c r="E42" i="19"/>
  <c r="E3" i="19"/>
  <c r="E79" i="1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Janik, Luke Camden</author>
  </authors>
  <commentList>
    <comment ref="D5" authorId="0" shapeId="0" xr:uid="{3E6516A2-9765-40AB-B841-1E91946BE491}">
      <text>
        <r>
          <rPr>
            <sz val="11"/>
            <color theme="1"/>
            <rFont val="Calibri"/>
            <family val="2"/>
            <scheme val="minor"/>
          </rPr>
          <t>Please provide a unique and specific description that directly aligns with each criterion in this section. Your response should clearly reflect your approach to meeting each individual statement. Please avoid duplicative responses.</t>
        </r>
      </text>
    </comment>
    <comment ref="G5" authorId="0" shapeId="0" xr:uid="{CDE6D521-31EE-4AB4-A0F6-943504514183}">
      <text>
        <r>
          <rPr>
            <sz val="9"/>
            <color indexed="81"/>
            <rFont val="Tahoma"/>
            <family val="2"/>
          </rPr>
          <t>Evidence should be directly related to your administrative or technology solution. Include the evidence as an attachment to your form submission.</t>
        </r>
      </text>
    </comment>
    <comment ref="D13" authorId="0" shapeId="0" xr:uid="{3737E90E-A263-4298-8C00-77F766F06EE5}">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13" authorId="0" shapeId="0" xr:uid="{518ECC66-8DD1-4413-AB4D-B9593617A10F}">
      <text>
        <r>
          <rPr>
            <sz val="9"/>
            <color indexed="81"/>
            <rFont val="Tahoma"/>
            <family val="2"/>
          </rPr>
          <t>Evidence should be directly related to your administrative or technology solution. Include the evidence as an attachment to your form submission.</t>
        </r>
      </text>
    </comment>
    <comment ref="D17" authorId="0" shapeId="0" xr:uid="{AC72AB9D-8184-43F6-9CB5-CEA06ECD371D}">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17" authorId="0" shapeId="0" xr:uid="{6FD15719-D924-4BF6-BEEC-980FCD712E9D}">
      <text>
        <r>
          <rPr>
            <sz val="9"/>
            <color indexed="81"/>
            <rFont val="Tahoma"/>
            <family val="2"/>
          </rPr>
          <t>Evidence should be directly related to your administrative or technology solution. Include the evidence as an attachment to your form submission.</t>
        </r>
      </text>
    </comment>
    <comment ref="D25" authorId="0" shapeId="0" xr:uid="{27555C8A-F413-4C0C-B305-9EBA81A00EF9}">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25" authorId="0" shapeId="0" xr:uid="{BF0EF5AD-F251-4CC4-BDBD-FCDA4D48C7FE}">
      <text>
        <r>
          <rPr>
            <sz val="9"/>
            <color indexed="81"/>
            <rFont val="Tahoma"/>
            <family val="2"/>
          </rPr>
          <t xml:space="preserve">Evidence should be directly related to your administrative or technology solution. Include the evidence as an attachment to your form submission.
</t>
        </r>
      </text>
    </comment>
    <comment ref="D33" authorId="0" shapeId="0" xr:uid="{DB278908-F646-4502-A907-57FAC0622170}">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33" authorId="0" shapeId="0" xr:uid="{E64BF1F1-1DEF-4245-85CE-6EEABAF2FC63}">
      <text>
        <r>
          <rPr>
            <sz val="9"/>
            <color indexed="81"/>
            <rFont val="Tahoma"/>
            <family val="2"/>
          </rPr>
          <t>Evidence should be directly related to your administrative or technology solution. Include the evidence as an attachment to your form submission.</t>
        </r>
      </text>
    </comment>
    <comment ref="D38" authorId="0" shapeId="0" xr:uid="{BBAE5A8E-5807-4DBC-A00A-F2B2490E18DB}">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38" authorId="0" shapeId="0" xr:uid="{D106AA49-F720-4F04-ABA0-DDBB86742422}">
      <text>
        <r>
          <rPr>
            <sz val="9"/>
            <color indexed="81"/>
            <rFont val="Tahoma"/>
            <family val="2"/>
          </rPr>
          <t xml:space="preserve">Evidence should be directly related to your administrative or technology solution. Include the evidence as an attachment to your form submission.
</t>
        </r>
      </text>
    </comment>
    <comment ref="D44" authorId="0" shapeId="0" xr:uid="{3326AE8C-F494-4DEF-99E9-C79E41ED3686}">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44" authorId="0" shapeId="0" xr:uid="{8E6D7083-5A0E-476B-8966-B065D4993A85}">
      <text>
        <r>
          <rPr>
            <sz val="9"/>
            <color indexed="81"/>
            <rFont val="Tahoma"/>
            <family val="2"/>
          </rPr>
          <t xml:space="preserve">Evidence should be directly related to your administrative or technology solution. Include the evidence as an attachment to your form submission.
</t>
        </r>
      </text>
    </comment>
    <comment ref="D49" authorId="0" shapeId="0" xr:uid="{607C7B92-3C3F-4C58-9FA8-A1BDB2E52E6C}">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49" authorId="0" shapeId="0" xr:uid="{B2AB085D-97A1-414B-878A-0F85D01E0B90}">
      <text>
        <r>
          <rPr>
            <sz val="9"/>
            <color indexed="81"/>
            <rFont val="Tahoma"/>
            <family val="2"/>
          </rPr>
          <t xml:space="preserve">Evidence should be directly related to your administrative or technology solution. Include the evidence as an attachment to your form submission.
</t>
        </r>
      </text>
    </comment>
    <comment ref="D55" authorId="0" shapeId="0" xr:uid="{54758B0C-EB41-4A0E-BC66-745FE75C19DC}">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55" authorId="0" shapeId="0" xr:uid="{CEE17133-EEB3-48E1-813E-7F2222E8F60A}">
      <text>
        <r>
          <rPr>
            <sz val="9"/>
            <color indexed="81"/>
            <rFont val="Tahoma"/>
            <family val="2"/>
          </rPr>
          <t xml:space="preserve">Evidence should be directly related to your administrative or technology solution. Include the evidence as an attachment to your form submission.
</t>
        </r>
      </text>
    </comment>
    <comment ref="D64" authorId="0" shapeId="0" xr:uid="{EC340DAE-636D-4614-9A42-B7BFE7A7C253}">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64" authorId="0" shapeId="0" xr:uid="{A71E3520-C12C-454B-8F50-921CDE653D80}">
      <text>
        <r>
          <rPr>
            <sz val="9"/>
            <color indexed="81"/>
            <rFont val="Tahoma"/>
            <family val="2"/>
          </rPr>
          <t>Evidence should be directly related to your administrative or technology solution. Include the evidence as an attachment to your form submission.</t>
        </r>
      </text>
    </comment>
    <comment ref="D74" authorId="0" shapeId="0" xr:uid="{9832A1CA-4396-4F78-9A5D-6E3F788569A2}">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74" authorId="0" shapeId="0" xr:uid="{BA15E567-AFBC-4CAE-9E58-C2FD8F400D43}">
      <text>
        <r>
          <rPr>
            <sz val="9"/>
            <color indexed="81"/>
            <rFont val="Tahoma"/>
            <family val="2"/>
          </rPr>
          <t>Evidence should be directly related to your administrative or technology solution. Include the evidence as an attachment to your form submission.</t>
        </r>
      </text>
    </comment>
    <comment ref="D79" authorId="0" shapeId="0" xr:uid="{B4E0ED5C-E54B-4622-BFCA-5AB6244A5796}">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79" authorId="0" shapeId="0" xr:uid="{4E7C3FB5-001D-4B51-B1A1-7A06F6D50530}">
      <text>
        <r>
          <rPr>
            <sz val="9"/>
            <color indexed="81"/>
            <rFont val="Tahoma"/>
            <family val="2"/>
          </rPr>
          <t>Evidence should be directly related to your administrative or technology solution. Include the evidence as an attachment to your form submission.</t>
        </r>
      </text>
    </comment>
    <comment ref="D87" authorId="0" shapeId="0" xr:uid="{93255888-70DF-4B79-96FF-06501DB31A24}">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87" authorId="0" shapeId="0" xr:uid="{6E7406A2-7F70-4682-A259-299B080DF70D}">
      <text>
        <r>
          <rPr>
            <sz val="9"/>
            <color indexed="81"/>
            <rFont val="Tahoma"/>
            <family val="2"/>
          </rPr>
          <t xml:space="preserve">Evidence should be directly related to your administrative or technology solution. Include the evidence as an attachment to your form submission.
</t>
        </r>
      </text>
    </comment>
    <comment ref="D91" authorId="0" shapeId="0" xr:uid="{DCF4D235-6510-4063-B671-72DC038DBE98}">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91" authorId="0" shapeId="0" xr:uid="{745D0D38-7CE5-4022-A379-69B6D24D9765}">
      <text>
        <r>
          <rPr>
            <sz val="9"/>
            <color indexed="81"/>
            <rFont val="Tahoma"/>
            <family val="2"/>
          </rPr>
          <t xml:space="preserve">Evidence should be directly related to your administrative or technology solution. Include the evidence as an attachment to your form submission.
</t>
        </r>
      </text>
    </comment>
    <comment ref="D94" authorId="0" shapeId="0" xr:uid="{0CDE3CF0-AC89-43DF-9038-2C46B27B2D98}">
      <text>
        <r>
          <rPr>
            <sz val="9"/>
            <color indexed="81"/>
            <rFont val="Tahoma"/>
            <family val="2"/>
          </rPr>
          <t>Please provide a unique and specific description that directly aligns with each criterion in this section. Your response should clearly reflect your approach to meeting each individual statement. Please avoid duplicative responses.</t>
        </r>
      </text>
    </comment>
    <comment ref="G94" authorId="0" shapeId="0" xr:uid="{2130738B-5F09-45E7-8642-A1D58225A5DB}">
      <text>
        <r>
          <rPr>
            <sz val="9"/>
            <color indexed="81"/>
            <rFont val="Tahoma"/>
            <family val="2"/>
          </rPr>
          <t xml:space="preserve">Evidence should be directly related to your administrative or technology solution. Include the evidence as an attachment to your form submission.
</t>
        </r>
      </text>
    </comment>
  </commentList>
</comments>
</file>

<file path=xl/sharedStrings.xml><?xml version="1.0" encoding="utf-8"?>
<sst xmlns="http://schemas.openxmlformats.org/spreadsheetml/2006/main" count="516" uniqueCount="286">
  <si>
    <r>
      <rPr>
        <sz val="10"/>
        <color rgb="FF000000"/>
        <rFont val="Open Sans"/>
        <family val="2"/>
      </rPr>
      <t>Sandia National Laboratories (SNL) is committed to ensuring the safeguarding of covered contractor information systems in compliance with the Department of Energy (DOE) acquisition clause "</t>
    </r>
    <r>
      <rPr>
        <i/>
        <u/>
        <sz val="10"/>
        <color rgb="FF4472C4"/>
        <rFont val="Open Sans"/>
        <family val="2"/>
      </rPr>
      <t>52.204-21 Basic Safeguarding of Covered Contractor Information Systems.</t>
    </r>
    <r>
      <rPr>
        <sz val="10"/>
        <color rgb="FF000000"/>
        <rFont val="Open Sans"/>
        <family val="2"/>
      </rPr>
      <t xml:space="preserve">" This clause mandates that contractors implement specific security controls to protect Federal Contract Information (FCI) from unauthorized access and disclosure.
As a part of our due diligence and risk assessment process, SNL is collecting information from our subcontractors to assess their compliance with these safeguarding requirements. This self-attestation and questionnaire is designed to gather insights into the security measures and controls that subcontractors have in place to protect covered contractor information systems. By participating in this evaluation process, subcontractors contribute to the overall security of FCI and help SNL maintain compliance with federal regulations.
</t>
    </r>
    <r>
      <rPr>
        <b/>
        <sz val="10"/>
        <color rgb="FF000000"/>
        <rFont val="Open Sans"/>
        <family val="2"/>
      </rPr>
      <t xml:space="preserve">As a prime contractor, our objectives are to:
</t>
    </r>
    <r>
      <rPr>
        <sz val="10"/>
        <color rgb="FF000000"/>
        <rFont val="Open Sans"/>
        <family val="2"/>
      </rPr>
      <t xml:space="preserve">    -  Assess compliance and evaluate the extent to which our subcontractors are meeting safeguarding requirements.
    -  Identify controls and understand the specific security controls implemented by subcontractors to protect FCI.
    -  Establish accountability and outline a clear understanding of each subcontractor's responsibilities in safeguarding information.
</t>
    </r>
    <r>
      <rPr>
        <b/>
        <sz val="10"/>
        <color rgb="FF000000"/>
        <rFont val="Open Sans"/>
        <family val="2"/>
      </rPr>
      <t xml:space="preserve">As a subcontractor responding to this inquiry, your objectives are to:
</t>
    </r>
    <r>
      <rPr>
        <sz val="10"/>
        <color rgb="FF000000"/>
        <rFont val="Open Sans"/>
        <family val="2"/>
      </rPr>
      <t xml:space="preserve">    -  Provide accurate information and offer truthful and detailed responses regarding your adherence with safeguarding requirements.
    -  Outline security measures and clearly describe the specific controls and measures implemented to protect FCI.</t>
    </r>
  </si>
  <si>
    <t xml:space="preserve">
</t>
  </si>
  <si>
    <t>Subcontractor Represenative Information</t>
  </si>
  <si>
    <t>Name:</t>
  </si>
  <si>
    <t>Job Title:</t>
  </si>
  <si>
    <t>Email Address:</t>
  </si>
  <si>
    <t>Subcontractor Profile</t>
  </si>
  <si>
    <t>Name of Holding or Parent Company:</t>
  </si>
  <si>
    <t>Company or Business Name:</t>
  </si>
  <si>
    <r>
      <t xml:space="preserve">Company or Business Address:
</t>
    </r>
    <r>
      <rPr>
        <i/>
        <sz val="10"/>
        <color theme="1"/>
        <rFont val="Open Sans"/>
        <family val="2"/>
      </rPr>
      <t>(Street, City, State, and Zip Code)</t>
    </r>
  </si>
  <si>
    <t>Subcontract Responsibilities</t>
  </si>
  <si>
    <t>Description of Services Provided:</t>
  </si>
  <si>
    <t>Attestation</t>
  </si>
  <si>
    <t>As a representative of the subcontractor designated in the profile above, I attest to the accuracy and completeness of the responses and statements contained within this document.</t>
  </si>
  <si>
    <t>Signature:</t>
  </si>
  <si>
    <t>Digital Signatures are preferred.</t>
  </si>
  <si>
    <t>FAR 52.204-21 Requirement Description with NIST SP 800-171A Assessment Criteria</t>
  </si>
  <si>
    <t>Control Status</t>
  </si>
  <si>
    <r>
      <t xml:space="preserve">Control Status Description
</t>
    </r>
    <r>
      <rPr>
        <sz val="10"/>
        <color theme="0"/>
        <rFont val="Open Sans"/>
        <family val="2"/>
      </rPr>
      <t xml:space="preserve"> For each assessment criterion, provide a description of its implementation status. Explain how each control aligns to the to the criterion or why the criterion is not applicable to your system.</t>
    </r>
  </si>
  <si>
    <r>
      <t xml:space="preserve">Administrative Solution
</t>
    </r>
    <r>
      <rPr>
        <sz val="10"/>
        <color theme="0"/>
        <rFont val="Open Sans"/>
        <family val="2"/>
      </rPr>
      <t>For each assessment criterion, indicate any administrative solutions (e.g., process, policy, procedure [non-technical]) implemented that support the control status.</t>
    </r>
  </si>
  <si>
    <r>
      <t xml:space="preserve">Technology Solution
</t>
    </r>
    <r>
      <rPr>
        <sz val="10"/>
        <color theme="0"/>
        <rFont val="Open Sans"/>
        <family val="2"/>
      </rPr>
      <t>For each assessment criterion, indicate any technical solutions (e.g., RBAC, Least Privilege) implemented that support the control status. If a specific technology is used, provide the name of that solution (e.g., Azure AD).</t>
    </r>
  </si>
  <si>
    <r>
      <t xml:space="preserve">Evidence Title
</t>
    </r>
    <r>
      <rPr>
        <sz val="10"/>
        <color theme="0"/>
        <rFont val="Open Sans"/>
        <family val="2"/>
      </rPr>
      <t xml:space="preserve">Reference the evidence provided in your response that substantiates your claim. Please provide all evidence as attachments with your response to this questionnaire. </t>
    </r>
  </si>
  <si>
    <t>3.1.x Access Control</t>
  </si>
  <si>
    <t>(b)(1)(i) | 3.1.1</t>
  </si>
  <si>
    <t>Limit information system access to authorized users, processes acting on behalf of authorized users, or devices (including other information systems).</t>
  </si>
  <si>
    <t>3.1.1[a]</t>
  </si>
  <si>
    <t>authorized users are identified.</t>
  </si>
  <si>
    <t>3.1.1[b]</t>
  </si>
  <si>
    <t>processes acting on behalf of authorized users are identified.</t>
  </si>
  <si>
    <t>3.1.1[c]</t>
  </si>
  <si>
    <t>devices (and other systems) authorized to connect to the system are identified.</t>
  </si>
  <si>
    <t>3.1.1[d]</t>
  </si>
  <si>
    <t>system access is limited to authorized users.</t>
  </si>
  <si>
    <t>3.1.1[e]</t>
  </si>
  <si>
    <t>system access is limited to processes acting on behalf of authorized users.</t>
  </si>
  <si>
    <t>3.1.1[f]</t>
  </si>
  <si>
    <t>system access is limited to authorized devices (including other systems).</t>
  </si>
  <si>
    <t>(b)(1)(ii) | 3.1.2</t>
  </si>
  <si>
    <t>Limit information system access to the types of transactions and functions that authorized users are permitted to execute.</t>
  </si>
  <si>
    <t>3.1.2[a]</t>
  </si>
  <si>
    <t>the types of transactions and functions that authorized users are permitted to execute are defined.</t>
  </si>
  <si>
    <t>3.1.2[b]</t>
  </si>
  <si>
    <t>system access is limited to the defined types of transactions and functions for authorized users.</t>
  </si>
  <si>
    <t>(b)(1)(iii) | 3.1.20</t>
  </si>
  <si>
    <t>Verify and control/limit connections to and use of external information systems.</t>
  </si>
  <si>
    <t>3.1.20[a]</t>
  </si>
  <si>
    <t>connections to external systems are identified.</t>
  </si>
  <si>
    <t>3.1.20[b]</t>
  </si>
  <si>
    <t>the use of external systems is identified.</t>
  </si>
  <si>
    <t>3.1.20[c]</t>
  </si>
  <si>
    <t>connections to external systems are verified.</t>
  </si>
  <si>
    <t>3.1.20[d]</t>
  </si>
  <si>
    <t>the use of external systems is verified.</t>
  </si>
  <si>
    <t>3.1.20[e]</t>
  </si>
  <si>
    <t>connections to external systems are controlled/limited.</t>
  </si>
  <si>
    <t>3.1.20[f]</t>
  </si>
  <si>
    <t>the use of external systems is controlled/limited.</t>
  </si>
  <si>
    <t>(b)(1)(iv) | 3.1.22</t>
  </si>
  <si>
    <t>Control information posted or processed on publicly accessible information systems.</t>
  </si>
  <si>
    <t>3.1.22[a]</t>
  </si>
  <si>
    <t>individuals authorized to post or process information on publicly accessible systems are identified.</t>
  </si>
  <si>
    <t>3.1.22[b]</t>
  </si>
  <si>
    <t>procedures to ensure CUI is not posted or processed on publicly accessible systems are identified.</t>
  </si>
  <si>
    <t>3.1.22[c]</t>
  </si>
  <si>
    <t>a review process is in place prior to posting of any content to publicly accessible systems.</t>
  </si>
  <si>
    <t>3.1.22[d]</t>
  </si>
  <si>
    <t>content on publicly accessible systems is reviewed to ensure that it does not include CUI.</t>
  </si>
  <si>
    <t>3.1.22[e]</t>
  </si>
  <si>
    <t>mechanisms are in place to remove and address improper posting of CUI.</t>
  </si>
  <si>
    <t>3.5.x Identification and Authentication</t>
  </si>
  <si>
    <t>(b)(1)(v) | 3.5.1</t>
  </si>
  <si>
    <t xml:space="preserve">Identify information system users, processes acting on behalf of users, or devices. </t>
  </si>
  <si>
    <t>3.5.1[a]</t>
  </si>
  <si>
    <t>system users are identified.</t>
  </si>
  <si>
    <t>3.5.1[b]</t>
  </si>
  <si>
    <t>processes acting on behalf of users are identified.</t>
  </si>
  <si>
    <t>3.5.1[c]</t>
  </si>
  <si>
    <t>devices accessing the system are identified.</t>
  </si>
  <si>
    <t>(b)(1)(vi) | 3.5.2</t>
  </si>
  <si>
    <t>Authenticate (or verify) the identities of those users, processes, or devices, as a prerequisite to allowing access to organizational information systems.</t>
  </si>
  <si>
    <t>3.5.2[a]</t>
  </si>
  <si>
    <t>the identity of each user is authenticated or verified as a prerequisite to system access.</t>
  </si>
  <si>
    <t>3.5.2[b]</t>
  </si>
  <si>
    <t>the identity of each process acting on behalf of a user is authenticated or verified as a prerequisite to system access.</t>
  </si>
  <si>
    <t>3.5.2[c]</t>
  </si>
  <si>
    <t>the identity of each device accessing or connecting to the system is authenticated or verified as a prerequisite to system access.</t>
  </si>
  <si>
    <t>3.8.x Media Protection</t>
  </si>
  <si>
    <t>(b)(1)(vii) | 3.8.3</t>
  </si>
  <si>
    <t>Sanitize or destroy information system media containing Federal Contract Information before disposal or release for reuse.</t>
  </si>
  <si>
    <t>3.8.3[a]</t>
  </si>
  <si>
    <t>system media containing CUI is sanitized or destroyed before disposal.</t>
  </si>
  <si>
    <t>3.8.3[b]</t>
  </si>
  <si>
    <t>system media containing CUI is sanitized before it is released for reuse.</t>
  </si>
  <si>
    <t>3.10.x Physical Protection</t>
  </si>
  <si>
    <t>(b)(1)(viii) | 3.10.1</t>
  </si>
  <si>
    <t>Limit physical access to organizational information systems, equipment, and the respective operating environments to authorized individuals.</t>
  </si>
  <si>
    <t>3.10.1[a]</t>
  </si>
  <si>
    <t>authorized individuals allowed physical access are identified.</t>
  </si>
  <si>
    <t>3.10.1[b]</t>
  </si>
  <si>
    <t>physical access to organizational systems is limited to authorized individuals.</t>
  </si>
  <si>
    <t>3.10.1[c]</t>
  </si>
  <si>
    <t>physical access to equipment is limited to authorized individuals.</t>
  </si>
  <si>
    <t>3.10.1[d]</t>
  </si>
  <si>
    <t>physical access to operating environments is limited to authorized individuals.</t>
  </si>
  <si>
    <t>(b)(1)(ix) | 3.10.3/4/5</t>
  </si>
  <si>
    <t>Escort visitors and monitor visitor activity; maintain audit logs of physical access; and control and manage physical access devices.</t>
  </si>
  <si>
    <t>3.10.3[a]</t>
  </si>
  <si>
    <t>visitors are escorted.</t>
  </si>
  <si>
    <t>3.10.3[b]</t>
  </si>
  <si>
    <t>visitor activity is monitored.</t>
  </si>
  <si>
    <t>3.10.4</t>
  </si>
  <si>
    <t>determine if audit logs of physical access are maintained.</t>
  </si>
  <si>
    <t>3.10.5[a]</t>
  </si>
  <si>
    <t>physical access devices are identified.</t>
  </si>
  <si>
    <t>3.10.5[b]</t>
  </si>
  <si>
    <t>physical access devices are controlled.</t>
  </si>
  <si>
    <t>3.10.5[c]</t>
  </si>
  <si>
    <t>physical access devices are managed.</t>
  </si>
  <si>
    <t>3.13.x System and Communications Protection</t>
  </si>
  <si>
    <t>(b)(1)(x) | 3.13.1</t>
  </si>
  <si>
    <t>Monitor, control, and protect organizational communications (i.e., information transmitted or received by organizational information systems) at the external boundaries and key internal boundaries of the information systems.</t>
  </si>
  <si>
    <t>3.13.1[a]</t>
  </si>
  <si>
    <t>the external system boundary is defined.</t>
  </si>
  <si>
    <t>3.13.1[b]</t>
  </si>
  <si>
    <t>key internal system boundaries are defined.</t>
  </si>
  <si>
    <t>3.13.1[c]</t>
  </si>
  <si>
    <t>communications are monitored at the external system boundary.</t>
  </si>
  <si>
    <t>3.13.1[d]</t>
  </si>
  <si>
    <t>communications are monitored at key internal boundaries.</t>
  </si>
  <si>
    <t>3.13.1[e]</t>
  </si>
  <si>
    <t>communications are controlled at the external system boundary.</t>
  </si>
  <si>
    <t>3.13.1[f]</t>
  </si>
  <si>
    <t>communications are controlled at key internal boundaries.</t>
  </si>
  <si>
    <t>3.13.1[g]</t>
  </si>
  <si>
    <t>communications are protected at the external system boundary.</t>
  </si>
  <si>
    <t>3.13.1[h]</t>
  </si>
  <si>
    <t>communications are protected at key internal boundaries.</t>
  </si>
  <si>
    <t>(b)(1)(xi) | 3.13.5</t>
  </si>
  <si>
    <t>Implement subnetworks for publicly accessible system components that are physically or logically separated from internal networks.</t>
  </si>
  <si>
    <t>3.13.5[a]</t>
  </si>
  <si>
    <t>publicly accessible system components are identified.</t>
  </si>
  <si>
    <t>3.13.5[b]</t>
  </si>
  <si>
    <t>subnetworks for publicly accessible system components are physically or logically separated from internal networks.</t>
  </si>
  <si>
    <t>3.14.x System and Information Integrity</t>
  </si>
  <si>
    <t>(b)(1)(xii) | 3.14.1</t>
  </si>
  <si>
    <t xml:space="preserve">Identify, report, and correct information and information system flaws in a timely manner. </t>
  </si>
  <si>
    <t>3.14.1[a]</t>
  </si>
  <si>
    <t>the time within which to identify system flaws is specified.</t>
  </si>
  <si>
    <t>3.14.1[b]</t>
  </si>
  <si>
    <t>system flaws are identified within the specified time frame.</t>
  </si>
  <si>
    <t>3.14.1[c]</t>
  </si>
  <si>
    <t>the time within which to report system flaws is specified.</t>
  </si>
  <si>
    <t>3.14.1[d]</t>
  </si>
  <si>
    <t>system flaws are reported within the specified time frame.</t>
  </si>
  <si>
    <t>3.14.1[e]</t>
  </si>
  <si>
    <t>the time within which to correct system flaws is specified.</t>
  </si>
  <si>
    <t>3.14.1[f]</t>
  </si>
  <si>
    <t>system flaws are corrected within the specified time frame.</t>
  </si>
  <si>
    <t>(b)(1)(xiii) | 3.14.2</t>
  </si>
  <si>
    <t>Provide protection from malicious code at appropriate locations within organizational information systems.</t>
  </si>
  <si>
    <t>3.14.2[a]</t>
  </si>
  <si>
    <t>designated locations for malicious code protection are identified.</t>
  </si>
  <si>
    <t>3.14.2[b]</t>
  </si>
  <si>
    <t>protection from malicious code at designated locations is provided.</t>
  </si>
  <si>
    <t>(b)(1)(xiv) | 3.14.4</t>
  </si>
  <si>
    <t>Update malicious code protection mechanisms when new releases are available.</t>
  </si>
  <si>
    <t>3.14.4</t>
  </si>
  <si>
    <t>determine if malicious code protection mechanisms are updated when new releases are available.</t>
  </si>
  <si>
    <t>(b)(1)(xv) | 3.14.5</t>
  </si>
  <si>
    <t>Perform periodic scans of the information system and real-time scans of files from external sources as files are downloaded, opened, or executed.</t>
  </si>
  <si>
    <t>3.14.5[a]</t>
  </si>
  <si>
    <t>the frequency for malicious code scans is defined.</t>
  </si>
  <si>
    <t>3.14.5[b]</t>
  </si>
  <si>
    <t>malicious code scans are performed with the defined frequency.</t>
  </si>
  <si>
    <t>3.14.5[c]</t>
  </si>
  <si>
    <t>real-time malicious code scans of files from external sources as files are downloaded, opened, or executed are performed.</t>
  </si>
  <si>
    <t>FAR 52.204-21 Requirement</t>
  </si>
  <si>
    <t>NIST SP 800-171 Control</t>
  </si>
  <si>
    <t>FAR 52.204-21 / NIST SP 800-171 Description</t>
  </si>
  <si>
    <t xml:space="preserve">   Assessment Methods</t>
  </si>
  <si>
    <t xml:space="preserve">   Example Objects and Evidence</t>
  </si>
  <si>
    <t>(b)(1)(i)</t>
  </si>
  <si>
    <t>3.1.1</t>
  </si>
  <si>
    <t>Limit information system access to authorized users, processes acting on behalf of authorized users, or devices (including other information systems).</t>
  </si>
  <si>
    <r>
      <rPr>
        <b/>
        <sz val="10"/>
        <color rgb="FF444444"/>
        <rFont val="Open Sans"/>
        <family val="2"/>
      </rPr>
      <t>Examine:</t>
    </r>
    <r>
      <rPr>
        <sz val="10"/>
        <color rgb="FF444444"/>
        <rFont val="Open Sans"/>
        <family val="2"/>
      </rPr>
      <t xml:space="preserve"> [SELECT FROM: Access control policy; procedures addressing account management; system security plan; system design documentation; system configuration settings and associated documentation; list of active system accounts and the name of the individual associated with each account; notifications or records of recently transferred, separated, or terminated employees; list of conditions for group and role membership; list of recently disabled system accounts along with the name of the individual associated with each account; access authorization records; account management compliance reviews; system monitoring records; system audit logs and records; list of devices and systems authorized to connect to organizational systems; other relevant documents or records]. 
</t>
    </r>
    <r>
      <rPr>
        <b/>
        <sz val="10"/>
        <color rgb="FF444444"/>
        <rFont val="Open Sans"/>
        <family val="2"/>
      </rPr>
      <t>Interview:</t>
    </r>
    <r>
      <rPr>
        <sz val="10"/>
        <color rgb="FF444444"/>
        <rFont val="Open Sans"/>
        <family val="2"/>
      </rPr>
      <t xml:space="preserve"> [SELECT FROM: Personnel with account management responsibilities; system or network administrators; personnel with information security responsibilities]. 
</t>
    </r>
    <r>
      <rPr>
        <b/>
        <sz val="10"/>
        <color rgb="FF444444"/>
        <rFont val="Open Sans"/>
        <family val="2"/>
      </rPr>
      <t>Test:</t>
    </r>
    <r>
      <rPr>
        <sz val="10"/>
        <color rgb="FF444444"/>
        <rFont val="Open Sans"/>
        <family val="2"/>
      </rPr>
      <t xml:space="preserve"> [SELECT FROM: Organizational processes for managing system accounts; mechanisms for implementing account management].</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</si>
  <si>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Role Based Access Control (RBAC) is properly &amp; securely implemented 
</t>
    </r>
    <r>
      <rPr>
        <b/>
        <sz val="10"/>
        <color theme="1"/>
        <rFont val="Open Sans"/>
        <family val="2"/>
      </rPr>
      <t xml:space="preserve">Technical: </t>
    </r>
    <r>
      <rPr>
        <sz val="10"/>
        <color theme="1"/>
        <rFont val="Open Sans"/>
        <family val="2"/>
      </rPr>
      <t xml:space="preserve">
• screen shot of groups and membership assignment
• Role Based Access Control (RBAC)
• Discretionary Access Control (DAC)
</t>
    </r>
    <r>
      <rPr>
        <b/>
        <sz val="10"/>
        <color theme="1"/>
        <rFont val="Open Sans"/>
        <family val="2"/>
      </rPr>
      <t xml:space="preserve">Example Technologies:
</t>
    </r>
    <r>
      <rPr>
        <sz val="10"/>
        <color theme="1"/>
        <rFont val="Open Sans"/>
        <family val="2"/>
      </rPr>
      <t>• Microsoft Active Directory
• Microsoft Entra ID (Single-Sign-On)
• OpenID Connect (OCID)</t>
    </r>
  </si>
  <si>
    <t>(b)(1)(ii)</t>
  </si>
  <si>
    <t>3.1.2</t>
  </si>
  <si>
    <r>
      <rPr>
        <b/>
        <sz val="10"/>
        <color theme="1"/>
        <rFont val="Open Sans"/>
        <family val="2"/>
      </rPr>
      <t>Examine:</t>
    </r>
    <r>
      <rPr>
        <sz val="10"/>
        <color theme="1"/>
        <rFont val="Open Sans"/>
        <family val="2"/>
      </rPr>
      <t xml:space="preserve"> [SELECT FROM: Access control policy; procedures addressing access enforcement; system security plan; system design documentation; list of approved authorizations including remote access authorizations; system audit logs and records; system configuration settings and associated documentation; other relevant documents or records]. 
</t>
    </r>
    <r>
      <rPr>
        <b/>
        <sz val="10"/>
        <color theme="1"/>
        <rFont val="Open Sans"/>
        <family val="2"/>
      </rPr>
      <t>Interview:</t>
    </r>
    <r>
      <rPr>
        <sz val="10"/>
        <color theme="1"/>
        <rFont val="Open Sans"/>
        <family val="2"/>
      </rPr>
      <t xml:space="preserve"> [SELECT FROM: Personnel with access enforcement responsibilities; system or network administrators; personnel with information security responsibilities; system developers]. 
</t>
    </r>
    <r>
      <rPr>
        <b/>
        <sz val="10"/>
        <color theme="1"/>
        <rFont val="Open Sans"/>
        <family val="2"/>
      </rPr>
      <t>Test:</t>
    </r>
    <r>
      <rPr>
        <sz val="10"/>
        <color theme="1"/>
        <rFont val="Open Sans"/>
        <family val="2"/>
      </rPr>
      <t xml:space="preserve"> [SELECT FROM: Mechanisms implementing access control policy].</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</si>
  <si>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Role Based Access Control (RBAC) is properly &amp; securely implemented
</t>
    </r>
    <r>
      <rPr>
        <b/>
        <sz val="10"/>
        <color theme="1"/>
        <rFont val="Open Sans"/>
        <family val="2"/>
      </rPr>
      <t xml:space="preserve">Technical: </t>
    </r>
    <r>
      <rPr>
        <sz val="10"/>
        <color theme="1"/>
        <rFont val="Open Sans"/>
        <family val="2"/>
      </rPr>
      <t xml:space="preserve">
• screen shot of groups and membership assignment
• Secure Baseline Configurations (SBC)
• Role Based Access Control (RBAC)
• Discretionary Access Control (DAC)
• Privileged Access Management (PAM)
</t>
    </r>
    <r>
      <rPr>
        <b/>
        <sz val="10"/>
        <color theme="1"/>
        <rFont val="Open Sans"/>
        <family val="2"/>
      </rPr>
      <t>Example Technologies:</t>
    </r>
    <r>
      <rPr>
        <sz val="10"/>
        <color theme="1"/>
        <rFont val="Open Sans"/>
        <family val="2"/>
      </rPr>
      <t xml:space="preserve">
• CyberArk
• Centrify
• Microsoft Active Directory (AD)
• Azure AD SSO
• Okta
• Cimcor CimTrak Integrity Suite
• NNT Change Tracker
• Microsoft Intune
• Tripwire Enterprise
• DISA STIGs 
• CIS Benchmarks
• CIS SecureSuite
</t>
    </r>
  </si>
  <si>
    <t>(b)(1)(iii)</t>
  </si>
  <si>
    <t>3.1.20</t>
  </si>
  <si>
    <t>Verify and control/limit connections to and use of external information systems.</t>
  </si>
  <si>
    <r>
      <rPr>
        <b/>
        <sz val="10"/>
        <color theme="1"/>
        <rFont val="Open Sans"/>
        <family val="2"/>
      </rPr>
      <t>Examine:</t>
    </r>
    <r>
      <rPr>
        <sz val="10"/>
        <color theme="1"/>
        <rFont val="Open Sans"/>
        <family val="2"/>
      </rPr>
      <t xml:space="preserve"> [SELECT FROM: Access control policy; procedures addressing the use of external systems; terms and conditions for external systems; system security plan; list of applications accessible from external systems; system configuration settings and associated documentation; system connection or processing agreements; account management documents; other relevant documents or records]. 
</t>
    </r>
    <r>
      <rPr>
        <b/>
        <sz val="10"/>
        <color theme="1"/>
        <rFont val="Open Sans"/>
        <family val="2"/>
      </rPr>
      <t>Interview:</t>
    </r>
    <r>
      <rPr>
        <sz val="10"/>
        <color theme="1"/>
        <rFont val="Open Sans"/>
        <family val="2"/>
      </rPr>
      <t xml:space="preserve"> [SELECT FROM: Personnel with responsibilities for defining terms and conditions for use of external systems to access organizational systems; system or network administrators; personnel with information security responsibilities]. 
</t>
    </r>
    <r>
      <rPr>
        <b/>
        <sz val="10"/>
        <color theme="1"/>
        <rFont val="Open Sans"/>
        <family val="2"/>
      </rPr>
      <t>Test:</t>
    </r>
    <r>
      <rPr>
        <sz val="10"/>
        <color theme="1"/>
        <rFont val="Open Sans"/>
        <family val="2"/>
      </rPr>
      <t xml:space="preserve"> [SELECT FROM: Mechanisms implementing terms and conditions on use of external systems].</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</si>
  <si>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the "secure practices" used to build technology platform-specific secure baseline configurations
• supporting documentation to demonstrate change management practices reviewed/approved the request(s)
• documented Data Flow Diagram (DFD)
</t>
    </r>
    <r>
      <rPr>
        <b/>
        <sz val="10"/>
        <color theme="1"/>
        <rFont val="Open Sans"/>
        <family val="2"/>
      </rPr>
      <t xml:space="preserve">Technical: </t>
    </r>
    <r>
      <rPr>
        <sz val="10"/>
        <color theme="1"/>
        <rFont val="Open Sans"/>
        <family val="2"/>
      </rPr>
      <t xml:space="preserve">
• screen shot of firewall rules with business justification
• Access Control List (ACL)
</t>
    </r>
    <r>
      <rPr>
        <b/>
        <sz val="10"/>
        <color theme="1"/>
        <rFont val="Open Sans"/>
        <family val="2"/>
      </rPr>
      <t>Example Technologies:</t>
    </r>
    <r>
      <rPr>
        <sz val="10"/>
        <color theme="1"/>
        <rFont val="Open Sans"/>
        <family val="2"/>
      </rPr>
      <t xml:space="preserve">
• RedSeal
• Qualys
• Cisco Duo</t>
    </r>
  </si>
  <si>
    <t>(b)(1)(iv)</t>
  </si>
  <si>
    <t>3.1.22</t>
  </si>
  <si>
    <t>Control information posted or processed on publicly accessible information systems.</t>
  </si>
  <si>
    <r>
      <rPr>
        <b/>
        <sz val="10"/>
        <color theme="1"/>
        <rFont val="Open Sans"/>
        <family val="2"/>
      </rPr>
      <t xml:space="preserve">Examine: </t>
    </r>
    <r>
      <rPr>
        <sz val="10"/>
        <color theme="1"/>
        <rFont val="Open Sans"/>
        <family val="2"/>
      </rPr>
      <t xml:space="preserve">[SELECT FROM: Access control policy; procedures addressing publicly accessible content; system security plan; list of users authorized to post publicly accessible content on organizational systems; training materials and/or records; records of publicly accessible information reviews; records of response to nonpublic information on public websites; system audit logs and records; security awareness training records; other relevant documents or records]. 
</t>
    </r>
    <r>
      <rPr>
        <b/>
        <sz val="10"/>
        <color theme="1"/>
        <rFont val="Open Sans"/>
        <family val="2"/>
      </rPr>
      <t xml:space="preserve">Interview: </t>
    </r>
    <r>
      <rPr>
        <sz val="10"/>
        <color theme="1"/>
        <rFont val="Open Sans"/>
        <family val="2"/>
      </rPr>
      <t xml:space="preserve">[SELECT FROM: Personnel with responsibilities for managing publicly accessible information posted on organizational systems; personnel with information security responsibilities]. 
</t>
    </r>
    <r>
      <rPr>
        <b/>
        <sz val="10"/>
        <color theme="1"/>
        <rFont val="Open Sans"/>
        <family val="2"/>
      </rPr>
      <t>Test:</t>
    </r>
    <r>
      <rPr>
        <sz val="10"/>
        <color theme="1"/>
        <rFont val="Open Sans"/>
        <family val="2"/>
      </rPr>
      <t xml:space="preserve"> [SELECT FROM: Mechanisms implementing management of publicly accessible content].</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</si>
  <si>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the "secure practices" used to build technology platform-specific secure baseline configurations
• supporting documentation of role-based security training being performed
• supporting documentation to demonstrate change management practices reviewed/approved the request(s)
• documented Data Flow Diagram (DFD)
</t>
    </r>
    <r>
      <rPr>
        <b/>
        <sz val="10"/>
        <color theme="1"/>
        <rFont val="Open Sans"/>
        <family val="2"/>
      </rPr>
      <t xml:space="preserve">Technical: </t>
    </r>
    <r>
      <rPr>
        <sz val="10"/>
        <color theme="1"/>
        <rFont val="Open Sans"/>
        <family val="2"/>
      </rPr>
      <t xml:space="preserve">
• screen shot of access control settings
• Data Loss Prevention (DLP)
• Content / DNS Filtering Solution
</t>
    </r>
    <r>
      <rPr>
        <b/>
        <sz val="10"/>
        <color theme="1"/>
        <rFont val="Open Sans"/>
        <family val="2"/>
      </rPr>
      <t>Example Technologies:</t>
    </r>
    <r>
      <rPr>
        <sz val="10"/>
        <color theme="1"/>
        <rFont val="Open Sans"/>
        <family val="2"/>
      </rPr>
      <t xml:space="preserve">
• Symantec DLP 
• McAfee DLP 
• Forcepoint DLP
• NGFW feature
• Palo Alto DNS Security
• WebTitan
• DNSFilter</t>
    </r>
  </si>
  <si>
    <t>(b)(1)(v)</t>
  </si>
  <si>
    <t>3.5.1</t>
  </si>
  <si>
    <t>Identify information system users, processes acting on behalf of users, or devices.</t>
  </si>
  <si>
    <r>
      <rPr>
        <b/>
        <sz val="10"/>
        <color theme="1"/>
        <rFont val="Open Sans"/>
        <family val="2"/>
      </rPr>
      <t>Examine:</t>
    </r>
    <r>
      <rPr>
        <sz val="10"/>
        <color theme="1"/>
        <rFont val="Open Sans"/>
        <family val="2"/>
      </rPr>
      <t xml:space="preserve"> [SELECT FROM: Identification and authentication policy; procedures addressing user identification and authentication; system security plan, system design documentation; system configuration settings and associated documentation; system audit logs and records; list of system accounts; other relevant documents or records]. 
</t>
    </r>
    <r>
      <rPr>
        <b/>
        <sz val="10"/>
        <color theme="1"/>
        <rFont val="Open Sans"/>
        <family val="2"/>
      </rPr>
      <t>Interview:</t>
    </r>
    <r>
      <rPr>
        <sz val="10"/>
        <color theme="1"/>
        <rFont val="Open Sans"/>
        <family val="2"/>
      </rPr>
      <t xml:space="preserve"> [SELECT FROM: Personnel with system operations responsibilities; personnel with information security responsibilities; system or network administrators; personnel with account management responsibilities; system developers]. 
</t>
    </r>
    <r>
      <rPr>
        <b/>
        <sz val="10"/>
        <color theme="1"/>
        <rFont val="Open Sans"/>
        <family val="2"/>
      </rPr>
      <t>Test:</t>
    </r>
    <r>
      <rPr>
        <sz val="10"/>
        <color theme="1"/>
        <rFont val="Open Sans"/>
        <family val="2"/>
      </rPr>
      <t xml:space="preserve"> [SELECT FROM: Organizational processes for uniquely identifying and authenticating users; mechanisms supporting or implementing identification and authentication capability].</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</si>
  <si>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Identity &amp; Access Management (IAM) practices are implemented
• supporting documentation to demonstrate the "secure practices" used to build technology platform-specific secure baseline configurations
</t>
    </r>
    <r>
      <rPr>
        <b/>
        <sz val="10"/>
        <color theme="1"/>
        <rFont val="Open Sans"/>
        <family val="2"/>
      </rPr>
      <t xml:space="preserve">Technical: </t>
    </r>
    <r>
      <rPr>
        <sz val="10"/>
        <color theme="1"/>
        <rFont val="Open Sans"/>
        <family val="2"/>
      </rPr>
      <t xml:space="preserve">
• screen shot of AD settings, or other IAM interface
• Identity &amp; Access Management (IAM)
• Secure Baseline Configurations (SBC)
</t>
    </r>
    <r>
      <rPr>
        <b/>
        <sz val="10"/>
        <color theme="1"/>
        <rFont val="Open Sans"/>
        <family val="2"/>
      </rPr>
      <t>Example Technologies:</t>
    </r>
    <r>
      <rPr>
        <sz val="10"/>
        <color theme="1"/>
        <rFont val="Open Sans"/>
        <family val="2"/>
      </rPr>
      <t xml:space="preserve">
• Microsoft Active Directory (AD)
• Azure AD SSO
• Okta
• Cimcor CimTrak Integrity Suite
• NNT Change Tracker
• Microsoft Intune
• Tripwire Enterprise
• DISA STIGs 
• CIS Benchmarks
• CIS SecureSuite</t>
    </r>
  </si>
  <si>
    <t>(b)(1)(vi)</t>
  </si>
  <si>
    <t>3.5.2</t>
  </si>
  <si>
    <t>Authenticate (or verify) the identities of those users, processes, or devices, as a prerequisite to allowing access to organizational information systems.</t>
  </si>
  <si>
    <r>
      <rPr>
        <b/>
        <sz val="10"/>
        <color theme="1"/>
        <rFont val="Open Sans"/>
        <family val="2"/>
      </rPr>
      <t>Examine:</t>
    </r>
    <r>
      <rPr>
        <sz val="10"/>
        <color theme="1"/>
        <rFont val="Open Sans"/>
        <family val="2"/>
      </rPr>
      <t xml:space="preserve"> [SELECT FROM: Identification and authentication policy; system security plan; procedures addressing authenticator management; procedures addressing user identification and authentication; system design documentation; list of system authenticator types; system configuration settings and associated documentation; change control records associated with managing system authenticators; system audit logs and records; other relevant documents or records]. 
</t>
    </r>
    <r>
      <rPr>
        <b/>
        <sz val="10"/>
        <color theme="1"/>
        <rFont val="Open Sans"/>
        <family val="2"/>
      </rPr>
      <t>Interview:</t>
    </r>
    <r>
      <rPr>
        <sz val="10"/>
        <color theme="1"/>
        <rFont val="Open Sans"/>
        <family val="2"/>
      </rPr>
      <t xml:space="preserve"> [SELECT FROM: Personnel with authenticator management responsibilities; personnel with information security responsibilities; system or network administrators]. 
</t>
    </r>
    <r>
      <rPr>
        <b/>
        <sz val="10"/>
        <color theme="1"/>
        <rFont val="Open Sans"/>
        <family val="2"/>
      </rPr>
      <t>Test:</t>
    </r>
    <r>
      <rPr>
        <sz val="10"/>
        <color theme="1"/>
        <rFont val="Open Sans"/>
        <family val="2"/>
      </rPr>
      <t xml:space="preserve"> [SELECT FROM: Mechanisms supporting or implementing authenticator management capability].</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</si>
  <si>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Identity &amp; Access Management (IAM) practices are implemented
• supporting documentation to demonstrate the "secure practices" used to build technology platform-specific secure baseline configurations
</t>
    </r>
    <r>
      <rPr>
        <b/>
        <sz val="10"/>
        <color theme="1"/>
        <rFont val="Open Sans"/>
        <family val="2"/>
      </rPr>
      <t xml:space="preserve">
Technical: 
</t>
    </r>
    <r>
      <rPr>
        <sz val="10"/>
        <color theme="1"/>
        <rFont val="Open Sans"/>
        <family val="2"/>
      </rPr>
      <t xml:space="preserve">• screen shot of configuration settings
• Identity &amp; Access Management (IAM)
• Secure Baseline Configurations (SBC)
</t>
    </r>
    <r>
      <rPr>
        <b/>
        <sz val="10"/>
        <color theme="1"/>
        <rFont val="Open Sans"/>
        <family val="2"/>
      </rPr>
      <t>Example Technologies:</t>
    </r>
    <r>
      <rPr>
        <sz val="10"/>
        <color theme="1"/>
        <rFont val="Open Sans"/>
        <family val="2"/>
      </rPr>
      <t xml:space="preserve">
• Microsoft Active Directory (AD)
• Azure AD SSO
• Okta
• Cimcor CimTrak Integrity Suite
• NNT Change Tracker
• Microsoft Intune
• Tripwire Enterprise
• DISA STIGs 
• CIS Benchmarks
• CIS SecureSuite</t>
    </r>
  </si>
  <si>
    <t>(b)(1)(vii)</t>
  </si>
  <si>
    <t>3.8.3</t>
  </si>
  <si>
    <t>Sanitize or destroy information system media containing Federal Contract Information before disposal or release for reuse.</t>
  </si>
  <si>
    <r>
      <rPr>
        <b/>
        <sz val="10"/>
        <color theme="1"/>
        <rFont val="Open Sans"/>
        <family val="2"/>
      </rPr>
      <t xml:space="preserve">Examine: </t>
    </r>
    <r>
      <rPr>
        <sz val="10"/>
        <color theme="1"/>
        <rFont val="Open Sans"/>
        <family val="2"/>
      </rPr>
      <t xml:space="preserve">[SELECT FROM: System media protection policy; procedures addressing media sanitization and disposal; applicable standards and policies addressing media sanitization; system security plan; media sanitization records; system audit logs and records; system design documentation; system configuration settings and associated documentation; other relevant documents or records]. 
</t>
    </r>
    <r>
      <rPr>
        <b/>
        <sz val="10"/>
        <color theme="1"/>
        <rFont val="Open Sans"/>
        <family val="2"/>
      </rPr>
      <t xml:space="preserve">Interview: </t>
    </r>
    <r>
      <rPr>
        <sz val="10"/>
        <color theme="1"/>
        <rFont val="Open Sans"/>
        <family val="2"/>
      </rPr>
      <t xml:space="preserve">[SELECT FROM: Personnel with media sanitization responsibilities; personnel with information security responsibilities; system or network administrators]. 
</t>
    </r>
    <r>
      <rPr>
        <b/>
        <sz val="10"/>
        <color theme="1"/>
        <rFont val="Open Sans"/>
        <family val="2"/>
      </rPr>
      <t>Test:</t>
    </r>
    <r>
      <rPr>
        <sz val="10"/>
        <color theme="1"/>
        <rFont val="Open Sans"/>
        <family val="2"/>
      </rPr>
      <t xml:space="preserve"> [SELECT FROM: Organizational processes for media sanitization; mechanisms supporting or implementing media sanitization].</t>
    </r>
  </si>
  <si>
    <r>
      <rPr>
        <b/>
        <sz val="10"/>
        <color theme="1"/>
        <rFont val="Open Sans"/>
        <family val="2"/>
      </rPr>
      <t xml:space="preserve">Administrative: </t>
    </r>
    <r>
      <rPr>
        <sz val="10"/>
        <color theme="1"/>
        <rFont val="Open Sans"/>
        <family val="2"/>
      </rPr>
      <t xml:space="preserve">
• documented policies, processes &amp; procedures
• supporting documentation of sanitization / destruction practices
• supporting documentation to demonstrate how Identity &amp; Access Management (IAM) practices are implemented
</t>
    </r>
    <r>
      <rPr>
        <b/>
        <sz val="10"/>
        <color theme="1"/>
        <rFont val="Open Sans"/>
        <family val="2"/>
      </rPr>
      <t xml:space="preserve">Technical: </t>
    </r>
    <r>
      <rPr>
        <sz val="10"/>
        <color theme="1"/>
        <rFont val="Open Sans"/>
        <family val="2"/>
      </rPr>
      <t xml:space="preserve">
• screen shot of sanitization technology, if applicable
• IT Asset Management (ITAM)
• Data Destruction Solution
</t>
    </r>
    <r>
      <rPr>
        <b/>
        <sz val="10"/>
        <color theme="1"/>
        <rFont val="Open Sans"/>
        <family val="2"/>
      </rPr>
      <t>Example Technologies:</t>
    </r>
    <r>
      <rPr>
        <sz val="10"/>
        <color theme="1"/>
        <rFont val="Open Sans"/>
        <family val="2"/>
      </rPr>
      <t xml:space="preserve">
• Ivanti Endpoint Manager
• NeQter Labs
• Darik's Boot and Nuke (DBAN)
• SolarWinds Service Desk
• ServiceNow
• Jira Service Desk</t>
    </r>
  </si>
  <si>
    <t>(b)(1)(viii)</t>
  </si>
  <si>
    <t>3.10.1</t>
  </si>
  <si>
    <t>Limit physical access to organizational information systems, equipment, and the respective operating environments to authorized individuals.</t>
  </si>
  <si>
    <r>
      <rPr>
        <b/>
        <sz val="10"/>
        <color theme="1"/>
        <rFont val="Open Sans"/>
        <family val="2"/>
      </rPr>
      <t>Examine:</t>
    </r>
    <r>
      <rPr>
        <sz val="10"/>
        <color theme="1"/>
        <rFont val="Open Sans"/>
        <family val="2"/>
      </rPr>
      <t xml:space="preserve"> [SELECT FROM: Physical and environmental protection policy; procedures addressing physical access authorizations; system security plan; authorized personnel access list; authorization credentials; physical access list reviews; physical access termination records and associated documentation; other relevant documents or records]. 
</t>
    </r>
    <r>
      <rPr>
        <b/>
        <sz val="10"/>
        <color theme="1"/>
        <rFont val="Open Sans"/>
        <family val="2"/>
      </rPr>
      <t>Interview:</t>
    </r>
    <r>
      <rPr>
        <sz val="10"/>
        <color theme="1"/>
        <rFont val="Open Sans"/>
        <family val="2"/>
      </rPr>
      <t xml:space="preserve"> [SELECT FROM: Personnel with physical access authorization responsibilities; personnel with physical access to system facility; personnel with information security responsibilities]. 
</t>
    </r>
    <r>
      <rPr>
        <b/>
        <sz val="10"/>
        <color theme="1"/>
        <rFont val="Open Sans"/>
        <family val="2"/>
      </rPr>
      <t>Test:</t>
    </r>
    <r>
      <rPr>
        <sz val="10"/>
        <color theme="1"/>
        <rFont val="Open Sans"/>
        <family val="2"/>
      </rPr>
      <t xml:space="preserve"> [SELECT FROM: Organizational processes for physical access authorizations; mechanisms supporting or implementing physical access authorizations].</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</si>
  <si>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Physical Role Based Access Control (P-RBAC) is implemented
• Any logbooks or other documented visitation processes to track accountability</t>
    </r>
  </si>
  <si>
    <t>(b)(1)(ix)</t>
  </si>
  <si>
    <t>3.10.3</t>
  </si>
  <si>
    <t>Escort visitors and monitor visitor activity;</t>
  </si>
  <si>
    <r>
      <rPr>
        <b/>
        <sz val="10"/>
        <color theme="1"/>
        <rFont val="Open Sans"/>
        <family val="2"/>
      </rPr>
      <t>Examine:</t>
    </r>
    <r>
      <rPr>
        <sz val="10"/>
        <color theme="1"/>
        <rFont val="Open Sans"/>
        <family val="2"/>
      </rPr>
      <t xml:space="preserve"> [SELECT FROM: Physical and environmental protection policy; procedures addressing physical access control; system security plan; physical access control logs or records; inventory records of physical access control devices; system entry and exit points; records of key and lock combination changes; storage locations for physical access control devices; physical access control devices; list of security safeguards controlling access to designated publicly accessible areas within facility; other relevant documents or records]. 
</t>
    </r>
    <r>
      <rPr>
        <b/>
        <sz val="10"/>
        <color theme="1"/>
        <rFont val="Open Sans"/>
        <family val="2"/>
      </rPr>
      <t>Interview:</t>
    </r>
    <r>
      <rPr>
        <sz val="10"/>
        <color theme="1"/>
        <rFont val="Open Sans"/>
        <family val="2"/>
      </rPr>
      <t xml:space="preserve"> [SELECT FROM: Personnel with physical access control responsibilities; personnel with information security responsibilities]. 
</t>
    </r>
    <r>
      <rPr>
        <b/>
        <sz val="10"/>
        <color theme="1"/>
        <rFont val="Open Sans"/>
        <family val="2"/>
      </rPr>
      <t xml:space="preserve">Test: </t>
    </r>
    <r>
      <rPr>
        <sz val="10"/>
        <color theme="1"/>
        <rFont val="Open Sans"/>
        <family val="2"/>
      </rPr>
      <t>[SELECT FROM: Organizational processes for physical access control; mechanisms supporting or implementing physical access control; physical access control devices].</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</si>
  <si>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Physical Role Based Access Control (P-RBAC) is implemented
•  supporting documentation to demonstrate visitor management practices
• Physical Access Control (PAC)
</t>
    </r>
    <r>
      <rPr>
        <b/>
        <sz val="10"/>
        <color theme="1"/>
        <rFont val="Open Sans"/>
        <family val="2"/>
      </rPr>
      <t xml:space="preserve">
Example Technologies:
</t>
    </r>
    <r>
      <rPr>
        <sz val="10"/>
        <color theme="1"/>
        <rFont val="Open Sans"/>
        <family val="2"/>
      </rPr>
      <t>• HID Global</t>
    </r>
  </si>
  <si>
    <t xml:space="preserve">maintain audit logs of physical access; </t>
  </si>
  <si>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Physical Role Based Access Control (P-RBAC) is implemented
•  supporting documentation to demonstrate visitor management practices
• Physical Access Control (PAC)
</t>
    </r>
    <r>
      <rPr>
        <b/>
        <sz val="10"/>
        <color theme="1"/>
        <rFont val="Open Sans"/>
        <family val="2"/>
      </rPr>
      <t>Example Technologies:</t>
    </r>
    <r>
      <rPr>
        <sz val="10"/>
        <color theme="1"/>
        <rFont val="Open Sans"/>
        <family val="2"/>
      </rPr>
      <t xml:space="preserve">
• HID Global</t>
    </r>
  </si>
  <si>
    <t>3.10.5</t>
  </si>
  <si>
    <t>and control and manage physical access devices.</t>
  </si>
  <si>
    <r>
      <rPr>
        <b/>
        <sz val="10"/>
        <color theme="1"/>
        <rFont val="Open Sans"/>
        <family val="2"/>
      </rPr>
      <t>Examine:</t>
    </r>
    <r>
      <rPr>
        <sz val="10"/>
        <color theme="1"/>
        <rFont val="Open Sans"/>
        <family val="2"/>
      </rPr>
      <t xml:space="preserve"> [SELECT FROM: Physical and environmental protection policy; procedures addressing physical access control; system security plan; physical access control logs or records; inventory records of physical access control devices; system entry and exit points; records of key and lock combination changes; storage locations for physical access control devices; physical access control devices; list of security safeguards controlling access to designated publicly accessible areas within facility; other relevant documents or records]. 
</t>
    </r>
    <r>
      <rPr>
        <b/>
        <sz val="10"/>
        <color theme="1"/>
        <rFont val="Open Sans"/>
        <family val="2"/>
      </rPr>
      <t xml:space="preserve">Interview: </t>
    </r>
    <r>
      <rPr>
        <sz val="10"/>
        <color theme="1"/>
        <rFont val="Open Sans"/>
        <family val="2"/>
      </rPr>
      <t xml:space="preserve">[SELECT FROM: Personnel with physical access control responsibilities; personnel with information security responsibilities]. 
</t>
    </r>
    <r>
      <rPr>
        <b/>
        <sz val="10"/>
        <color theme="1"/>
        <rFont val="Open Sans"/>
        <family val="2"/>
      </rPr>
      <t>Test:</t>
    </r>
    <r>
      <rPr>
        <sz val="10"/>
        <color theme="1"/>
        <rFont val="Open Sans"/>
        <family val="2"/>
      </rPr>
      <t xml:space="preserve"> [SELECT FROM: Organizational processes for physical access control; mechanisms supporting or implementing physical access control; physical access control devices].</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</si>
  <si>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Physical Role Based Access Control (P-RBAC) is implemented
•  supporting documentation to demonstrate visitor management practices
• Physical Access Control (PAC)
</t>
    </r>
    <r>
      <rPr>
        <b/>
        <sz val="10"/>
        <color theme="1"/>
        <rFont val="Open Sans"/>
        <family val="2"/>
      </rPr>
      <t xml:space="preserve">Example Technologies:
</t>
    </r>
    <r>
      <rPr>
        <sz val="10"/>
        <color theme="1"/>
        <rFont val="Open Sans"/>
        <family val="2"/>
      </rPr>
      <t>• HID Global</t>
    </r>
  </si>
  <si>
    <t>(b)(1)(x)</t>
  </si>
  <si>
    <t>3.13.1</t>
  </si>
  <si>
    <t>Monitor, control, and protect organizational communications (i.e., information transmitted or received by organizational information systems) at the external boundaries and key internal boundaries of the information systems.</t>
  </si>
  <si>
    <r>
      <rPr>
        <b/>
        <sz val="10"/>
        <color theme="1"/>
        <rFont val="Open Sans"/>
        <family val="2"/>
      </rPr>
      <t>Examine:</t>
    </r>
    <r>
      <rPr>
        <sz val="10"/>
        <color theme="1"/>
        <rFont val="Open Sans"/>
        <family val="2"/>
      </rPr>
      <t xml:space="preserve"> [SELECT FROM: System and communications protection policy; procedures addressing boundary protection; system security plan; list of key internal boundaries of the system; system design documentation; boundary protection hardware and software; enterprise security architecture documentation; system audit logs and records; system configuration settings and associated documentation; other relevant documents or records]. 
</t>
    </r>
    <r>
      <rPr>
        <b/>
        <sz val="10"/>
        <color theme="1"/>
        <rFont val="Open Sans"/>
        <family val="2"/>
      </rPr>
      <t>Interview:</t>
    </r>
    <r>
      <rPr>
        <sz val="10"/>
        <color theme="1"/>
        <rFont val="Open Sans"/>
        <family val="2"/>
      </rPr>
      <t xml:space="preserve"> [SELECT FROM: System or network administrators; personnel with information security responsibilities; system developer; personnel with boundary protection responsibilities]. 
</t>
    </r>
    <r>
      <rPr>
        <b/>
        <sz val="10"/>
        <color theme="1"/>
        <rFont val="Open Sans"/>
        <family val="2"/>
      </rPr>
      <t>Test:</t>
    </r>
    <r>
      <rPr>
        <sz val="10"/>
        <color theme="1"/>
        <rFont val="Open Sans"/>
        <family val="2"/>
      </rPr>
      <t xml:space="preserve"> [SELECT FROM: Mechanisms implementing boundary protection capability].</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</si>
  <si>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content filtering is governed
• supporting documentation to demonstrate the "secure practices" used to build technology platform-specific secure baseline configurations
</t>
    </r>
    <r>
      <rPr>
        <b/>
        <sz val="10"/>
        <color theme="1"/>
        <rFont val="Open Sans"/>
        <family val="2"/>
      </rPr>
      <t xml:space="preserve">Technical: </t>
    </r>
    <r>
      <rPr>
        <sz val="10"/>
        <color theme="1"/>
        <rFont val="Open Sans"/>
        <family val="2"/>
      </rPr>
      <t xml:space="preserve">
• screen shot of configuration settings
• screen shot of content filter settings
• Secure Baseline Configurations (SBC)
• IT Asset Management (ITAM)
• Configuration Management Database (CMDB)
• Content / DNS Filtering Solution
</t>
    </r>
    <r>
      <rPr>
        <b/>
        <sz val="10"/>
        <color theme="1"/>
        <rFont val="Open Sans"/>
        <family val="2"/>
      </rPr>
      <t>Example Technologies:</t>
    </r>
    <r>
      <rPr>
        <sz val="10"/>
        <color theme="1"/>
        <rFont val="Open Sans"/>
        <family val="2"/>
      </rPr>
      <t xml:space="preserve">
• Cimcor CimTrak Integrity Suite
• NNT Change Tracker
• Microsoft Intune
• Tripwire Enterprise
• DISA STIGs 
• CIS Benchmarks
• CIS SecureSuite
• Ivanti Endpoint Manager
• SolarWinds Service Desk
• ServiceNow
• Jira Service Desk
• Flexera</t>
    </r>
  </si>
  <si>
    <t>(b)(1)(xi)</t>
  </si>
  <si>
    <t>3.13.5</t>
  </si>
  <si>
    <t>Implement subnetworks for publicly accessible system components that are physically or logically separated from internal networks.</t>
  </si>
  <si>
    <r>
      <rPr>
        <b/>
        <sz val="10"/>
        <color theme="1"/>
        <rFont val="Open Sans"/>
        <family val="2"/>
      </rPr>
      <t>Examine:</t>
    </r>
    <r>
      <rPr>
        <sz val="10"/>
        <color theme="1"/>
        <rFont val="Open Sans"/>
        <family val="2"/>
      </rPr>
      <t xml:space="preserve"> [SELECT FROM: System and communications protection policy; procedures addressing boundary protection; system security plan; list of key internal boundaries of the system; system design documentation; boundary protection hardware and software; system configuration settings and associated documentation; enterprise security architecture documentation; system audit logs and records; other relevant documents or records]. 
</t>
    </r>
    <r>
      <rPr>
        <b/>
        <sz val="10"/>
        <color theme="1"/>
        <rFont val="Open Sans"/>
        <family val="2"/>
      </rPr>
      <t xml:space="preserve">Interview: </t>
    </r>
    <r>
      <rPr>
        <sz val="10"/>
        <color theme="1"/>
        <rFont val="Open Sans"/>
        <family val="2"/>
      </rPr>
      <t xml:space="preserve">[SELECT FROM: System or network administrators; personnel with information security responsibilities; system developer; personnel with boundary protection responsibilities]. 
</t>
    </r>
    <r>
      <rPr>
        <b/>
        <sz val="10"/>
        <color theme="1"/>
        <rFont val="Open Sans"/>
        <family val="2"/>
      </rPr>
      <t>Test:</t>
    </r>
    <r>
      <rPr>
        <sz val="10"/>
        <color theme="1"/>
        <rFont val="Open Sans"/>
        <family val="2"/>
      </rPr>
      <t xml:space="preserve"> [SELECT FROM: Mechanisms implementing boundary protection capability].</t>
    </r>
  </si>
  <si>
    <r>
      <rPr>
        <b/>
        <sz val="10"/>
        <color theme="1"/>
        <rFont val="Open Sans"/>
        <family val="2"/>
      </rPr>
      <t xml:space="preserve">Administrative: </t>
    </r>
    <r>
      <rPr>
        <sz val="10"/>
        <color theme="1"/>
        <rFont val="Open Sans"/>
        <family val="2"/>
      </rPr>
      <t xml:space="preserve">
• documented policies, processes &amp; procedures
• supporting documentation of role-based security training being performed
• supporting documentation of professional competence by individual(s) performing security / IT architecture roles
• supporting documentation to demonstrate the "secure practices" used to build technology platform-specific secure baseline configurations
</t>
    </r>
    <r>
      <rPr>
        <b/>
        <sz val="10"/>
        <color theme="1"/>
        <rFont val="Open Sans"/>
        <family val="2"/>
      </rPr>
      <t>Technical:</t>
    </r>
    <r>
      <rPr>
        <sz val="10"/>
        <color theme="1"/>
        <rFont val="Open Sans"/>
        <family val="2"/>
      </rPr>
      <t xml:space="preserve">
• Secure Baseline Configurations (SBC)
• Access Control List (ACL)
• Demilitarized Zone (DMZ)
</t>
    </r>
    <r>
      <rPr>
        <b/>
        <sz val="10"/>
        <color theme="1"/>
        <rFont val="Open Sans"/>
        <family val="2"/>
      </rPr>
      <t>Example Technologies:</t>
    </r>
    <r>
      <rPr>
        <sz val="10"/>
        <color theme="1"/>
        <rFont val="Open Sans"/>
        <family val="2"/>
      </rPr>
      <t xml:space="preserve">
• Cimcor CimTrak Integrity Suite
• NNT Change Tracker
• Microsoft Intune
• Tripwire Enterprise
• DISA STIGs 
• CIS Benchmarks
• CIS SecureSuite
• RedSeal</t>
    </r>
  </si>
  <si>
    <t>(b)(1)(xii)</t>
  </si>
  <si>
    <t>3.14.1</t>
  </si>
  <si>
    <t>Identify, report, and correct information and information system flaws in a timely manner.</t>
  </si>
  <si>
    <r>
      <rPr>
        <b/>
        <sz val="10"/>
        <color theme="1"/>
        <rFont val="Open Sans"/>
        <family val="2"/>
      </rPr>
      <t xml:space="preserve">Examine: </t>
    </r>
    <r>
      <rPr>
        <sz val="10"/>
        <color theme="1"/>
        <rFont val="Open Sans"/>
        <family val="2"/>
      </rPr>
      <t xml:space="preserve">[SELECT FROM: System and information integrity policy; procedures addressing flaw remediation; procedures addressing configuration management; system security plan; list of flaws and vulnerabilities potentially affecting the system; list of recent security flaw remediation actions performed on the system (e.g., list of installed patches, service packs, hot fixes, and other software updates to correct system flaws); test results from the installation of software and firmware updates to correct system flaws; installation/change control records for security-relevant software and firmware updates; other relevant documents or records]. 
</t>
    </r>
    <r>
      <rPr>
        <b/>
        <sz val="10"/>
        <color theme="1"/>
        <rFont val="Open Sans"/>
        <family val="2"/>
      </rPr>
      <t>Interview:</t>
    </r>
    <r>
      <rPr>
        <sz val="10"/>
        <color theme="1"/>
        <rFont val="Open Sans"/>
        <family val="2"/>
      </rPr>
      <t xml:space="preserve"> [SELECT FROM: System or network administrators; personnel with information security responsibilities; personnel installing, configuring, and maintaining the system; personnel with responsibility for flaw remediation; personnel with configuration management responsibility]. 
</t>
    </r>
    <r>
      <rPr>
        <b/>
        <sz val="10"/>
        <color theme="1"/>
        <rFont val="Open Sans"/>
        <family val="2"/>
      </rPr>
      <t>Test:</t>
    </r>
    <r>
      <rPr>
        <sz val="10"/>
        <color theme="1"/>
        <rFont val="Open Sans"/>
        <family val="2"/>
      </rPr>
      <t xml:space="preserve"> [SELECT FROM: Organizational processes for identifying, reporting, and correcting system flaws; organizational process for installing software and firmware updates; mechanisms supporting or implementing reporting, and correcting system flaws; mechanisms supporting or implementing testing software and firmware updates].</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</si>
  <si>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how IT Asset Management  (ITAM) is implemented
• supporting documentation to demonstrate change management practices reviewed/approved the maintenance request(s)
• supporting documentation of a Vulnerability &amp; Patch Management Program (VPMP) that addresses corrective maintenance operations
• supporting documentation of role-based security training being performed
• supporting documentation of professional competence by individual(s) performing maintenance roles
</t>
    </r>
    <r>
      <rPr>
        <b/>
        <sz val="10"/>
        <color theme="1"/>
        <rFont val="Open Sans"/>
        <family val="2"/>
      </rPr>
      <t xml:space="preserve">
Technical: 
</t>
    </r>
    <r>
      <rPr>
        <sz val="10"/>
        <color theme="1"/>
        <rFont val="Open Sans"/>
        <family val="2"/>
      </rPr>
      <t xml:space="preserve">• screen shot of Configuration Management Database (CMDB) ticket
• Patch Management Solution
• Change Control Solution
• Configuration Management Database (CMDB)
</t>
    </r>
    <r>
      <rPr>
        <b/>
        <sz val="10"/>
        <color theme="1"/>
        <rFont val="Open Sans"/>
        <family val="2"/>
      </rPr>
      <t>Example Technologies:</t>
    </r>
    <r>
      <rPr>
        <sz val="10"/>
        <color theme="1"/>
        <rFont val="Open Sans"/>
        <family val="2"/>
      </rPr>
      <t xml:space="preserve">
• Windows Server Update 
• Services (WSUS)
• SolarWinds Patch Manager
• SolarWinds Service Desk
• Ivanti Unified Endpoint 
• Management
• Cimcor CimTrak Integrity Suite
• NNT Change Tracker
• VisibleOps methodology 
• ITIL infrastructure library
• Tripwire Enterprise 
• Chef 
• Puppet
• Solarwinds
• Docker
• ServiceNow
• Jira Service Desk</t>
    </r>
  </si>
  <si>
    <t>(b)(1)(xiii)</t>
  </si>
  <si>
    <t>3.14.2</t>
  </si>
  <si>
    <t>Provide protection from malicious code at appropriate locations within organizational information systems.</t>
  </si>
  <si>
    <r>
      <rPr>
        <b/>
        <sz val="10"/>
        <color theme="1"/>
        <rFont val="Open Sans"/>
        <family val="2"/>
      </rPr>
      <t>Examine:</t>
    </r>
    <r>
      <rPr>
        <sz val="10"/>
        <color theme="1"/>
        <rFont val="Open Sans"/>
        <family val="2"/>
      </rPr>
      <t xml:space="preserve"> [SELECT FROM: System and information integrity policy; configuration management policy and procedures; procedures addressing malicious code protection; records of malicious code protection updates; malicious code protection mechanisms; system security plan; system configuration settings and associated documentation; record of actions initiated by malicious code protection mechanisms in response to malicious code detection; scan results from malicious code protection mechanisms; system design documentation; system audit logs and records; other relevant documents or records]. 
</t>
    </r>
    <r>
      <rPr>
        <b/>
        <sz val="10"/>
        <color theme="1"/>
        <rFont val="Open Sans"/>
        <family val="2"/>
      </rPr>
      <t>Interview:</t>
    </r>
    <r>
      <rPr>
        <sz val="10"/>
        <color theme="1"/>
        <rFont val="Open Sans"/>
        <family val="2"/>
      </rPr>
      <t xml:space="preserve"> [SELECT FROM: System or network administrators; personnel with information security responsibilities; personnel installing, configuring, and maintaining the system; personnel with responsibility for malicious code protection; personnel with configuration management responsibility]. 
</t>
    </r>
    <r>
      <rPr>
        <b/>
        <sz val="10"/>
        <color theme="1"/>
        <rFont val="Open Sans"/>
        <family val="2"/>
      </rPr>
      <t>Test:</t>
    </r>
    <r>
      <rPr>
        <sz val="10"/>
        <color theme="1"/>
        <rFont val="Open Sans"/>
        <family val="2"/>
      </rPr>
      <t xml:space="preserve"> [SELECT FROM: Organizational processes for employing, updating, and configuring malicious code protection mechanisms; organizational process for addressing false positives and resulting potential impact; mechanisms supporting or implementing employing, updating, and configuring malicious code protection mechanisms; mechanisms supporting or implementing malicious code scanning and subsequent actions].</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</si>
  <si>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the "secure practices" used to build technology platform-specific secure baseline configurations
• supporting documentation of how anti-malware solutions are deployed and maintained
</t>
    </r>
    <r>
      <rPr>
        <b/>
        <sz val="10"/>
        <color theme="1"/>
        <rFont val="Open Sans"/>
        <family val="2"/>
      </rPr>
      <t xml:space="preserve">Technical: </t>
    </r>
    <r>
      <rPr>
        <sz val="10"/>
        <color theme="1"/>
        <rFont val="Open Sans"/>
        <family val="2"/>
      </rPr>
      <t xml:space="preserve">
• screen shot of anti-malware configuration settings
• Secure Baseline Configurations (SBC)
• Network / Host Firewall
• Network / Host Intrusion Prevention System (NIPS / HIPS)
• Antimalware Solution
</t>
    </r>
    <r>
      <rPr>
        <b/>
        <sz val="10"/>
        <color theme="1"/>
        <rFont val="Open Sans"/>
        <family val="2"/>
      </rPr>
      <t>Example Technologies:</t>
    </r>
    <r>
      <rPr>
        <sz val="10"/>
        <color theme="1"/>
        <rFont val="Open Sans"/>
        <family val="2"/>
      </rPr>
      <t xml:space="preserve">
• VMware Carbon Black
• Webroot
• FortiClient
• Malwarebytes
• Sophos with InterceptX
• Cimcor CimTrak Integrity Suite
• NNT Change Tracker
• Microsoft Intune
• Tripwire Enterprise
• DISA STIGs 
• CIS Benchmarks
• CIS SecureSuite
• [multiple options for network firewalls]
• Ivanti Endpoint Manager
• ServiceNow
• Solarwinds
• Flexera</t>
    </r>
  </si>
  <si>
    <t>(b)(1)(xiv)</t>
  </si>
  <si>
    <r>
      <rPr>
        <b/>
        <sz val="10"/>
        <color theme="1"/>
        <rFont val="Open Sans"/>
        <family val="2"/>
      </rPr>
      <t xml:space="preserve">Examine: </t>
    </r>
    <r>
      <rPr>
        <sz val="10"/>
        <color theme="1"/>
        <rFont val="Open Sans"/>
        <family val="2"/>
      </rPr>
      <t xml:space="preserve">[SELECT FROM: System and information integrity policy; configuration management policy and procedures; procedures addressing malicious code protection; malicious code protection mechanisms; records of malicious code protection updates; system security plan; system design documentation; system configuration settings and associated documentation; scan results from malicious code protection mechanisms; record of actions initiated by malicious code protection mechanisms in response to malicious code detection; system audit logs and records; other relevant documents or records]. 
</t>
    </r>
    <r>
      <rPr>
        <b/>
        <sz val="10"/>
        <color theme="1"/>
        <rFont val="Open Sans"/>
        <family val="2"/>
      </rPr>
      <t xml:space="preserve">Interview: </t>
    </r>
    <r>
      <rPr>
        <sz val="10"/>
        <color theme="1"/>
        <rFont val="Open Sans"/>
        <family val="2"/>
      </rPr>
      <t xml:space="preserve">[SELECT FROM: System or network administrators; personnel with information security responsibilities; personnel installing, configuring, and maintaining the system; personnel with responsibility for malicious code protection; personnel with configuration management responsibility].
</t>
    </r>
    <r>
      <rPr>
        <b/>
        <sz val="10"/>
        <color theme="1"/>
        <rFont val="Open Sans"/>
        <family val="2"/>
      </rPr>
      <t xml:space="preserve">Test: </t>
    </r>
    <r>
      <rPr>
        <sz val="10"/>
        <color theme="1"/>
        <rFont val="Open Sans"/>
        <family val="2"/>
      </rPr>
      <t>[SELECT FROM: Organizational processes for employing, updating, and configuring malicious code protection mechanisms; organizational process for addressing false positives and resulting potential impact; mechanisms supporting or implementing malicious code protection mechanisms (including updates and configurations); mechanisms supporting or implementing malicious code scanning and subsequent actions].</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</si>
  <si>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the "secure practices" used to build technology platform-specific secure baseline configurations
• supporting documentation of how anti-malware solutions are deployed and maintained
</t>
    </r>
    <r>
      <rPr>
        <b/>
        <sz val="10"/>
        <color theme="1"/>
        <rFont val="Open Sans"/>
        <family val="2"/>
      </rPr>
      <t xml:space="preserve">
Technical: 
</t>
    </r>
    <r>
      <rPr>
        <sz val="10"/>
        <color theme="1"/>
        <rFont val="Open Sans"/>
        <family val="2"/>
      </rPr>
      <t xml:space="preserve">• screen shot of anti-malware configuration settings
• Secure Baseline Configurations (SBC)
• Antimalware Solution
</t>
    </r>
    <r>
      <rPr>
        <b/>
        <sz val="10"/>
        <color theme="1"/>
        <rFont val="Open Sans"/>
        <family val="2"/>
      </rPr>
      <t>Example Technologies:</t>
    </r>
    <r>
      <rPr>
        <sz val="10"/>
        <color theme="1"/>
        <rFont val="Open Sans"/>
        <family val="2"/>
      </rPr>
      <t xml:space="preserve">
• VMware Carbon Black
• Webroot
• FortiClient
• Malwarebytes
• Sophos with InterceptX
• Cimcor CimTrak Integrity Suite
• NNT Change Tracker
• Microsoft Intune
• Tripwire Enterprise
• DISA STIGs 
• CIS Benchmarks
• CIS SecureSuite</t>
    </r>
  </si>
  <si>
    <t>(b)(1)(xv)</t>
  </si>
  <si>
    <t>3.14.5</t>
  </si>
  <si>
    <t>Perform periodic scans of the information system and real-time scans of files from external sources as files are downloaded, opened, or executed.</t>
  </si>
  <si>
    <r>
      <rPr>
        <b/>
        <sz val="10"/>
        <color theme="1"/>
        <rFont val="Open Sans"/>
        <family val="2"/>
      </rPr>
      <t>Examine:</t>
    </r>
    <r>
      <rPr>
        <sz val="10"/>
        <color theme="1"/>
        <rFont val="Open Sans"/>
        <family val="2"/>
      </rPr>
      <t xml:space="preserve"> [SELECT FROM: System and information integrity policy; configuration management policy and procedures; procedures addressing malicious code protection; malicious code protection mechanisms; records of malicious code protection updates; system security plan; system design documentation; system configuration settings and associated documentation; scan results from malicious code protection mechanisms; record of actions initiated by malicious code protection mechanisms in response to malicious code detection; system audit logs and records; other relevant documents or records]. 
</t>
    </r>
    <r>
      <rPr>
        <b/>
        <sz val="10"/>
        <color theme="1"/>
        <rFont val="Open Sans"/>
        <family val="2"/>
      </rPr>
      <t xml:space="preserve">Interview: </t>
    </r>
    <r>
      <rPr>
        <sz val="10"/>
        <color theme="1"/>
        <rFont val="Open Sans"/>
        <family val="2"/>
      </rPr>
      <t xml:space="preserve">[SELECT FROM: System or network administrators; personnel with information security responsibilities; personnel installing, configuring, and maintaining the system; personnel with responsibility for malicious code protection; personnel with configuration management responsibility]. 
</t>
    </r>
    <r>
      <rPr>
        <b/>
        <sz val="10"/>
        <color theme="1"/>
        <rFont val="Open Sans"/>
        <family val="2"/>
      </rPr>
      <t>Test:</t>
    </r>
    <r>
      <rPr>
        <sz val="10"/>
        <color theme="1"/>
        <rFont val="Open Sans"/>
        <family val="2"/>
      </rPr>
      <t xml:space="preserve"> [SELECT FROM: Organizational processes for employing, updating, and configuring malicious code protection mechanisms; organizational process for addressing false positives and resulting potential impact; mechanisms supporting or implementing malicious code protection mechanisms (including updates and configurations); mechanisms supporting or implementing malicious code scanning and subsequent actions].</t>
    </r>
  </si>
  <si>
    <r>
      <rPr>
        <b/>
        <sz val="10"/>
        <color theme="1"/>
        <rFont val="Open Sans"/>
        <family val="2"/>
      </rPr>
      <t xml:space="preserve">Administrative: </t>
    </r>
    <r>
      <rPr>
        <sz val="10"/>
        <color theme="1"/>
        <rFont val="Open Sans"/>
        <family val="2"/>
      </rPr>
      <t xml:space="preserve">
• documented policies, processes &amp; procedures
• supporting documentation to demonstrate the "secure practices" used to build technology platform-specific secure baseline configurations
•  supporting documentation of how anti-malware solutions are deployed and maintained
</t>
    </r>
    <r>
      <rPr>
        <b/>
        <sz val="10"/>
        <color theme="1"/>
        <rFont val="Open Sans"/>
        <family val="2"/>
      </rPr>
      <t xml:space="preserve">Technical: </t>
    </r>
    <r>
      <rPr>
        <sz val="10"/>
        <color theme="1"/>
        <rFont val="Open Sans"/>
        <family val="2"/>
      </rPr>
      <t xml:space="preserve">
• screen shot of anti-malware configuration settings
• Secure Baseline Configurations (SBC)
• Antimalware Solution
</t>
    </r>
    <r>
      <rPr>
        <b/>
        <sz val="10"/>
        <color theme="1"/>
        <rFont val="Open Sans"/>
        <family val="2"/>
      </rPr>
      <t>Example Technologies:</t>
    </r>
    <r>
      <rPr>
        <sz val="10"/>
        <color theme="1"/>
        <rFont val="Open Sans"/>
        <family val="2"/>
      </rPr>
      <t xml:space="preserve">
• VMware Carbon Black
• Webroot
• FortiClient
• Malwarebytes
• Sophos with InterceptX
• Cimcor CimTrak Integrity Suite
• NNT Change Tracker
• Microsoft Intune
• Tripwire Enterprise
• DISA STIGs 
• CIS Benchmarks
• CIS SecureSuite</t>
    </r>
  </si>
  <si>
    <t>SANDIA SUBCONTRACTOR FAR QUESTIONNAIRE ASSESSMENT RESULTS</t>
  </si>
  <si>
    <t>Control Family</t>
  </si>
  <si>
    <t>Control</t>
  </si>
  <si>
    <t>FAR Requirement Description / Assessment Criteria</t>
  </si>
  <si>
    <t>Questionnaire Result</t>
  </si>
  <si>
    <t>Assessor Comments</t>
  </si>
  <si>
    <t>Assessor Verification</t>
  </si>
  <si>
    <t>Score</t>
  </si>
  <si>
    <t>Access Control</t>
  </si>
  <si>
    <t>Identification and Authentication</t>
  </si>
  <si>
    <t>Media Protection</t>
  </si>
  <si>
    <t>(b)(1)(vi) | 3.8.3</t>
  </si>
  <si>
    <t>Physical Protection</t>
  </si>
  <si>
    <t>System and Communications Protection</t>
  </si>
  <si>
    <t>System and Information Integrity</t>
  </si>
  <si>
    <t>(b)(1)(xii) | 3.14.2</t>
  </si>
  <si>
    <t>Results by Control Family</t>
  </si>
  <si>
    <t>Overall Results</t>
  </si>
  <si>
    <t>Subcontractor Attested Score (Max: 63)</t>
  </si>
  <si>
    <t>Assessor Verified Score (Max: 63)</t>
  </si>
  <si>
    <t>Number of Identified Deficiencies</t>
  </si>
  <si>
    <t>% of Total Controls Met</t>
  </si>
  <si>
    <r>
      <rPr>
        <b/>
        <sz val="10"/>
        <color rgb="FF000000"/>
        <rFont val="Open Sans"/>
        <family val="2"/>
      </rPr>
      <t>Questionnaire Instructions</t>
    </r>
    <r>
      <rPr>
        <sz val="10"/>
        <color rgb="FF000000"/>
        <rFont val="Open Sans"/>
        <family val="2"/>
      </rPr>
      <t xml:space="preserve">
As you complete this self-attestation questionnaire, please keep the following guidelines in mind. It is essential to provide evidence or documentation that supports your claims for each response, especially those indicating compliance with a requirement. For cases where a control may not be relevant to your business or contract responsibilities please answer with "N/A" with an appropriate justification. 
Your responses will be assessed using the "</t>
    </r>
    <r>
      <rPr>
        <i/>
        <u/>
        <sz val="10"/>
        <color rgb="FF4472C4"/>
        <rFont val="Open Sans"/>
        <family val="2"/>
      </rPr>
      <t>NIST SP 800-171A Assessment Criteria.</t>
    </r>
    <r>
      <rPr>
        <sz val="10"/>
        <color rgb="FF000000"/>
        <rFont val="Open Sans"/>
        <family val="2"/>
      </rPr>
      <t xml:space="preserve">" For any response provided, it is important that you include an explanation detailing your response.  </t>
    </r>
    <r>
      <rPr>
        <b/>
        <sz val="10"/>
        <color rgb="FF000000"/>
        <rFont val="Open Sans"/>
        <family val="2"/>
      </rPr>
      <t xml:space="preserve">We recommend these responses be completed by, or with assistance from, an Information Technology or Cybersecurity professional from your organization or Managed Services Provider (MSP), if applicable.
</t>
    </r>
    <r>
      <rPr>
        <sz val="10"/>
        <color rgb="FF000000"/>
        <rFont val="Open Sans"/>
        <family val="2"/>
      </rPr>
      <t xml:space="preserve">Each cybersecurity requirement is assessed by using multiple assessment criteria. For each assessment criteria, answer whether that criterion is met, not met, or not applicable. Then describe how your company demonstrates compliance with that control status. Your company may implement administrative controls, technical controls, or both to satisfy an assessment criterion. </t>
    </r>
    <r>
      <rPr>
        <b/>
        <sz val="10"/>
        <color rgb="FF000000"/>
        <rFont val="Open Sans"/>
        <family val="2"/>
      </rPr>
      <t>See the "Reference" tab for examples of administrative and technical controls</t>
    </r>
    <r>
      <rPr>
        <sz val="10"/>
        <color rgb="FF000000"/>
        <rFont val="Open Sans"/>
        <family val="2"/>
      </rPr>
      <t xml:space="preserve">. For each assessment criterion, describe how the administrative or technical control satisfies the criterion. Note that the same administrative or technical control may satisfy multiple assessment criteria or multiple requirements. </t>
    </r>
    <r>
      <rPr>
        <b/>
        <sz val="10"/>
        <color rgb="FF000000"/>
        <rFont val="Open Sans"/>
        <family val="2"/>
      </rPr>
      <t xml:space="preserve">You must provide evidence for each control.
</t>
    </r>
    <r>
      <rPr>
        <sz val="10"/>
        <color rgb="FF000000"/>
        <rFont val="Open Sans"/>
        <family val="2"/>
      </rPr>
      <t xml:space="preserve">
This questionnaire requires documentation and descriptions of security functions. Please provide relevant cybersecurity documentation within ten (10) business days of receipt of this questionnaire. Examples of relevant documentation include:
    -  NIST 800-171 Compliance Documentation
    -  ISO/IEC 27001 Compliance Documentation
    -  PCI-DSS Compliance Documentation
    -  OR; A detailed System Security Plan (SSP) demonstrating compliance with any of the FAR 52.204-21 safeguarding requirements
Your company plays an important role in SNL's ability to protect information assets while successfully executing our core mission. As cybersecurity attacks continue to increase in frequency and sophistication, any organization or individual who handles sensitive information in the performance of work for SNL is a target for threat actors. As described on the "</t>
    </r>
    <r>
      <rPr>
        <i/>
        <u/>
        <sz val="10"/>
        <color rgb="FF4472C4"/>
        <rFont val="Open Sans"/>
        <family val="2"/>
      </rPr>
      <t>Working with Sandia</t>
    </r>
    <r>
      <rPr>
        <sz val="10"/>
        <color rgb="FF000000"/>
        <rFont val="Open Sans"/>
        <family val="2"/>
      </rPr>
      <t xml:space="preserve">" webpage, contractors may be asked to fill out a questionnaire, participate in site assessments, or be subject to remote assessments regarding cybersecurity.
Thank you for your cooperation and commitment to safeguarding sensitive information. Your diligence in this process is vital to maintaining the security and integrity of our operations.
</t>
    </r>
  </si>
  <si>
    <r>
      <t xml:space="preserve">                                       SANDIA SUBCONTRACTOR FAR ATTESTATION                 </t>
    </r>
    <r>
      <rPr>
        <sz val="11"/>
        <color theme="0"/>
        <rFont val="Exo 2"/>
      </rPr>
      <t>SAND2025-05773O</t>
    </r>
  </si>
  <si>
    <r>
      <t xml:space="preserve">                             SANDIA SUBCONTRACTOR FAR ATTESTATION                </t>
    </r>
    <r>
      <rPr>
        <sz val="11"/>
        <color theme="0"/>
        <rFont val="Exo 2"/>
      </rPr>
      <t>SAND2025-05773O</t>
    </r>
  </si>
  <si>
    <r>
      <t xml:space="preserve">SUBCONTRACTOR ATTESTATION                             </t>
    </r>
    <r>
      <rPr>
        <sz val="10"/>
        <color theme="0"/>
        <rFont val="Exo 2"/>
      </rPr>
      <t xml:space="preserve"> SAND2025-05773O</t>
    </r>
  </si>
  <si>
    <r>
      <t xml:space="preserve">SANDIA SUBCONTRACTOR FAR ATTESTATION CRITERIA REFERENCE                                                                                     </t>
    </r>
    <r>
      <rPr>
        <sz val="10"/>
        <color theme="0"/>
        <rFont val="Exo 2"/>
      </rPr>
      <t xml:space="preserve"> SAND2025-05773O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</si>
</sst>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32" x14ac:knownFonts="1">
    <font>
      <sz val="11"/>
      <color theme="1"/>
      <name val="Calibri"/>
      <family val="2"/>
      <scheme val="minor"/>
    </font>
    <font>
      <sz val="14"/>
      <color theme="1"/>
      <name val="Calibri"/>
      <family val="2"/>
      <scheme val="minor"/>
    </font>
    <font>
      <sz val="16"/>
      <name val="Calibri"/>
      <family val="2"/>
      <scheme val="minor"/>
    </font>
    <font>
      <sz val="16"/>
      <color theme="0"/>
      <name val="Calibri"/>
      <family val="2"/>
      <scheme val="minor"/>
    </font>
    <font>
      <sz val="14"/>
      <name val="Calibri"/>
      <family val="2"/>
      <scheme val="minor"/>
    </font>
    <font>
      <sz val="11"/>
      <color theme="1"/>
      <name val="Open Sans"/>
      <family val="2"/>
    </font>
    <font>
      <sz val="11"/>
      <name val="Open Sans"/>
      <family val="2"/>
    </font>
    <font>
      <sz val="11"/>
      <color theme="0"/>
      <name val="Open Sans"/>
      <family val="2"/>
    </font>
    <font>
      <b/>
      <sz val="11"/>
      <color theme="1"/>
      <name val="Open Sans"/>
      <family val="2"/>
    </font>
    <font>
      <sz val="18"/>
      <color theme="0"/>
      <name val="Exo 2"/>
    </font>
    <font>
      <b/>
      <sz val="14"/>
      <name val="Exo 2"/>
    </font>
    <font>
      <b/>
      <sz val="11"/>
      <color theme="0"/>
      <name val="Open Sans"/>
      <family val="2"/>
    </font>
    <font>
      <i/>
      <sz val="8"/>
      <color theme="1"/>
      <name val="Open Sans"/>
      <family val="2"/>
    </font>
    <font>
      <b/>
      <sz val="11"/>
      <color theme="1"/>
      <name val="Calibri"/>
      <family val="2"/>
      <scheme val="minor"/>
    </font>
    <font>
      <sz val="22"/>
      <color theme="0"/>
      <name val="Exo 2"/>
    </font>
    <font>
      <sz val="11"/>
      <color theme="1"/>
      <name val="Calibri"/>
      <family val="2"/>
      <scheme val="minor"/>
    </font>
    <font>
      <sz val="10"/>
      <color theme="0"/>
      <name val="Open Sans"/>
      <family val="2"/>
    </font>
    <font>
      <sz val="10"/>
      <color theme="1"/>
      <name val="Open Sans"/>
      <family val="2"/>
    </font>
    <font>
      <b/>
      <sz val="10"/>
      <color rgb="FF000000"/>
      <name val="Open Sans"/>
      <family val="2"/>
    </font>
    <font>
      <sz val="10"/>
      <color rgb="FF000000"/>
      <name val="Open Sans"/>
      <family val="2"/>
    </font>
    <font>
      <i/>
      <u/>
      <sz val="10"/>
      <color rgb="FF4472C4"/>
      <name val="Open Sans"/>
      <family val="2"/>
    </font>
    <font>
      <b/>
      <sz val="10"/>
      <color theme="1"/>
      <name val="Open Sans"/>
      <family val="2"/>
    </font>
    <font>
      <i/>
      <sz val="10"/>
      <color theme="1"/>
      <name val="Open Sans"/>
      <family val="2"/>
    </font>
    <font>
      <b/>
      <sz val="10"/>
      <name val="Open Sans"/>
      <family val="2"/>
    </font>
    <font>
      <b/>
      <sz val="10"/>
      <color theme="0"/>
      <name val="Open Sans"/>
      <family val="2"/>
    </font>
    <font>
      <sz val="10"/>
      <name val="Open Sans"/>
      <family val="2"/>
    </font>
    <font>
      <sz val="10"/>
      <name val="Calibri"/>
      <family val="2"/>
      <scheme val="minor"/>
    </font>
    <font>
      <sz val="10"/>
      <color rgb="FF444444"/>
      <name val="Open Sans"/>
      <family val="2"/>
    </font>
    <font>
      <b/>
      <sz val="10"/>
      <color rgb="FF444444"/>
      <name val="Open Sans"/>
      <family val="2"/>
    </font>
    <font>
      <sz val="9"/>
      <color indexed="81"/>
      <name val="Tahoma"/>
      <family val="2"/>
    </font>
    <font>
      <sz val="10"/>
      <color theme="0"/>
      <name val="Exo 2"/>
    </font>
    <font>
      <sz val="11"/>
      <color theme="0"/>
      <name val="Exo 2"/>
    </font>
  </fonts>
  <fills count="10">
    <fill>
      <patternFill patternType="none"/>
    </fill>
    <fill>
      <patternFill patternType="gray125"/>
    </fill>
    <fill>
      <patternFill patternType="solid">
        <fgColor theme="0" tint="-0.499984740745262"/>
        <bgColor indexed="64"/>
      </patternFill>
    </fill>
    <fill>
      <patternFill patternType="solid">
        <fgColor rgb="FF0076A9"/>
        <bgColor indexed="64"/>
      </patternFill>
    </fill>
    <fill>
      <patternFill patternType="solid">
        <fgColor rgb="FF002B4C"/>
        <bgColor indexed="64"/>
      </patternFill>
    </fill>
    <fill>
      <patternFill patternType="solid">
        <fgColor theme="0"/>
        <bgColor indexed="64"/>
      </patternFill>
    </fill>
    <fill>
      <patternFill patternType="solid">
        <fgColor theme="2"/>
        <bgColor indexed="64"/>
      </patternFill>
    </fill>
    <fill>
      <patternFill patternType="solid">
        <fgColor theme="8"/>
        <bgColor indexed="64"/>
      </patternFill>
    </fill>
    <fill>
      <patternFill patternType="solid">
        <fgColor theme="4" tint="0.79998168889431442"/>
        <bgColor indexed="64"/>
      </patternFill>
    </fill>
    <fill>
      <patternFill patternType="solid">
        <fgColor rgb="FFE9EBF5"/>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theme="0"/>
      </left>
      <right style="thin">
        <color theme="0"/>
      </right>
      <top style="thin">
        <color theme="0"/>
      </top>
      <bottom style="thin">
        <color theme="0"/>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theme="0"/>
      </left>
      <right/>
      <top style="thin">
        <color theme="0"/>
      </top>
      <bottom/>
      <diagonal/>
    </border>
    <border>
      <left/>
      <right/>
      <top style="thin">
        <color theme="0"/>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theme="0"/>
      </left>
      <right/>
      <top/>
      <bottom/>
      <diagonal/>
    </border>
    <border>
      <left style="thin">
        <color theme="0"/>
      </left>
      <right style="thin">
        <color theme="0"/>
      </right>
      <top style="thin">
        <color theme="0"/>
      </top>
      <bottom/>
      <diagonal/>
    </border>
    <border>
      <left/>
      <right/>
      <top/>
      <bottom style="thin">
        <color theme="0"/>
      </bottom>
      <diagonal/>
    </border>
    <border>
      <left style="thin">
        <color theme="0"/>
      </left>
      <right/>
      <top style="thin">
        <color theme="0"/>
      </top>
      <bottom style="thin">
        <color theme="0"/>
      </bottom>
      <diagonal/>
    </border>
    <border>
      <left/>
      <right style="thin">
        <color theme="0"/>
      </right>
      <top style="thin">
        <color theme="0"/>
      </top>
      <bottom/>
      <diagonal/>
    </border>
    <border>
      <left/>
      <right style="thin">
        <color theme="0"/>
      </right>
      <top style="thin">
        <color theme="0"/>
      </top>
      <bottom style="thin">
        <color theme="0"/>
      </bottom>
      <diagonal/>
    </border>
    <border>
      <left/>
      <right style="thin">
        <color rgb="FF0076A9"/>
      </right>
      <top/>
      <bottom/>
      <diagonal/>
    </border>
    <border>
      <left style="thin">
        <color rgb="FF0076A9"/>
      </left>
      <right style="thin">
        <color rgb="FF0076A9"/>
      </right>
      <top style="thin">
        <color rgb="FF0076A9"/>
      </top>
      <bottom/>
      <diagonal/>
    </border>
    <border>
      <left style="thin">
        <color rgb="FF0076A9"/>
      </left>
      <right style="thin">
        <color rgb="FF0076A9"/>
      </right>
      <top/>
      <bottom/>
      <diagonal/>
    </border>
    <border>
      <left style="thin">
        <color rgb="FF0076A9"/>
      </left>
      <right style="thin">
        <color rgb="FF0076A9"/>
      </right>
      <top/>
      <bottom style="thin">
        <color rgb="FF0076A9"/>
      </bottom>
      <diagonal/>
    </border>
  </borders>
  <cellStyleXfs count="2">
    <xf numFmtId="0" fontId="0" fillId="0" borderId="0"/>
    <xf numFmtId="9" fontId="15" fillId="0" borderId="0" applyFont="0" applyFill="0" applyBorder="0" applyAlignment="0" applyProtection="0"/>
  </cellStyleXfs>
  <cellXfs count="167">
    <xf numFmtId="0" fontId="0" fillId="0" borderId="0" xfId="0"/>
    <xf numFmtId="0" fontId="0" fillId="4" borderId="0" xfId="0" applyFill="1"/>
    <xf numFmtId="49" fontId="9" fillId="4" borderId="0" xfId="0" applyNumberFormat="1" applyFont="1" applyFill="1" applyAlignment="1">
      <alignment horizontal="center" vertical="center" wrapText="1"/>
    </xf>
    <xf numFmtId="0" fontId="0" fillId="5" borderId="0" xfId="0" applyFill="1"/>
    <xf numFmtId="0" fontId="0" fillId="3" borderId="0" xfId="0" applyFill="1"/>
    <xf numFmtId="49" fontId="10" fillId="3" borderId="0" xfId="0" applyNumberFormat="1" applyFont="1" applyFill="1" applyAlignment="1">
      <alignment horizontal="center" vertical="top" wrapText="1"/>
    </xf>
    <xf numFmtId="0" fontId="5" fillId="5" borderId="0" xfId="0" applyFont="1" applyFill="1" applyAlignment="1">
      <alignment horizontal="left" vertical="top" wrapText="1"/>
    </xf>
    <xf numFmtId="0" fontId="0" fillId="5" borderId="0" xfId="0" applyFill="1" applyAlignment="1">
      <alignment horizontal="right" vertical="center"/>
    </xf>
    <xf numFmtId="0" fontId="0" fillId="0" borderId="0" xfId="0" applyAlignment="1">
      <alignment horizontal="right" vertical="center"/>
    </xf>
    <xf numFmtId="0" fontId="12" fillId="5" borderId="8" xfId="0" applyFont="1" applyFill="1" applyBorder="1" applyAlignment="1">
      <alignment vertical="top"/>
    </xf>
    <xf numFmtId="0" fontId="13" fillId="0" borderId="0" xfId="0" applyFont="1"/>
    <xf numFmtId="0" fontId="1" fillId="0" borderId="0" xfId="0" applyFont="1" applyAlignment="1">
      <alignment wrapText="1"/>
    </xf>
    <xf numFmtId="0" fontId="5" fillId="0" borderId="0" xfId="0" applyFont="1" applyAlignment="1">
      <alignment horizontal="center" vertical="center"/>
    </xf>
    <xf numFmtId="0" fontId="0" fillId="0" borderId="2" xfId="0" applyBorder="1"/>
    <xf numFmtId="0" fontId="0" fillId="0" borderId="10" xfId="0" applyBorder="1"/>
    <xf numFmtId="49" fontId="4" fillId="0" borderId="0" xfId="0" applyNumberFormat="1" applyFont="1" applyAlignment="1">
      <alignment horizontal="right"/>
    </xf>
    <xf numFmtId="0" fontId="1" fillId="0" borderId="0" xfId="0" applyFont="1" applyAlignment="1">
      <alignment horizontal="center" vertical="center"/>
    </xf>
    <xf numFmtId="0" fontId="1" fillId="0" borderId="0" xfId="0" applyFont="1" applyAlignment="1">
      <alignment horizontal="left" vertical="top"/>
    </xf>
    <xf numFmtId="0" fontId="4" fillId="0" borderId="0" xfId="0" applyFont="1" applyAlignment="1">
      <alignment horizontal="right"/>
    </xf>
    <xf numFmtId="164" fontId="7" fillId="3" borderId="10" xfId="0" applyNumberFormat="1" applyFont="1" applyFill="1" applyBorder="1" applyAlignment="1">
      <alignment vertical="top"/>
    </xf>
    <xf numFmtId="0" fontId="6" fillId="3" borderId="10" xfId="0" applyFont="1" applyFill="1" applyBorder="1" applyAlignment="1">
      <alignment wrapText="1"/>
    </xf>
    <xf numFmtId="0" fontId="5" fillId="3" borderId="10" xfId="0" applyFont="1" applyFill="1" applyBorder="1" applyAlignment="1">
      <alignment horizontal="center" vertical="center"/>
    </xf>
    <xf numFmtId="0" fontId="5" fillId="3" borderId="11" xfId="0" applyFont="1" applyFill="1" applyBorder="1" applyAlignment="1">
      <alignment horizontal="left" vertical="top"/>
    </xf>
    <xf numFmtId="2" fontId="3" fillId="3" borderId="7" xfId="0" applyNumberFormat="1" applyFont="1" applyFill="1" applyBorder="1" applyAlignment="1">
      <alignment horizontal="right"/>
    </xf>
    <xf numFmtId="0" fontId="1" fillId="2" borderId="0" xfId="0" applyFont="1" applyFill="1" applyAlignment="1">
      <alignment wrapText="1"/>
    </xf>
    <xf numFmtId="0" fontId="1" fillId="0" borderId="4" xfId="0" applyFont="1" applyBorder="1" applyAlignment="1">
      <alignment horizontal="center" vertical="center"/>
    </xf>
    <xf numFmtId="0" fontId="2" fillId="0" borderId="0" xfId="0" applyFont="1"/>
    <xf numFmtId="49" fontId="2" fillId="0" borderId="0" xfId="0" applyNumberFormat="1" applyFont="1" applyAlignment="1">
      <alignment horizontal="right"/>
    </xf>
    <xf numFmtId="0" fontId="17" fillId="5" borderId="0" xfId="0" applyFont="1" applyFill="1" applyAlignment="1">
      <alignment horizontal="left" vertical="top" wrapText="1"/>
    </xf>
    <xf numFmtId="0" fontId="11" fillId="3" borderId="5" xfId="0" applyFont="1" applyFill="1" applyBorder="1" applyAlignment="1">
      <alignment horizontal="center" vertical="center"/>
    </xf>
    <xf numFmtId="0" fontId="13" fillId="8" borderId="0" xfId="0" applyFont="1" applyFill="1" applyAlignment="1">
      <alignment horizontal="center"/>
    </xf>
    <xf numFmtId="0" fontId="0" fillId="0" borderId="0" xfId="0" applyAlignment="1">
      <alignment horizontal="center"/>
    </xf>
    <xf numFmtId="0" fontId="8" fillId="8" borderId="0" xfId="0" applyFont="1" applyFill="1" applyAlignment="1">
      <alignment horizontal="center" vertical="center"/>
    </xf>
    <xf numFmtId="0" fontId="0" fillId="5" borderId="0" xfId="0" applyFill="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0" fillId="0" borderId="18" xfId="0" applyBorder="1"/>
    <xf numFmtId="0" fontId="0" fillId="0" borderId="26" xfId="0" applyBorder="1"/>
    <xf numFmtId="0" fontId="5" fillId="3" borderId="0" xfId="0" applyFont="1" applyFill="1" applyAlignment="1">
      <alignment horizontal="center" vertical="center"/>
    </xf>
    <xf numFmtId="0" fontId="17" fillId="5" borderId="0" xfId="0" applyFont="1" applyFill="1" applyAlignment="1">
      <alignment horizontal="right" vertical="center" wrapText="1"/>
    </xf>
    <xf numFmtId="0" fontId="21" fillId="5" borderId="0" xfId="0" applyFont="1" applyFill="1"/>
    <xf numFmtId="0" fontId="17" fillId="5" borderId="0" xfId="0" applyFont="1" applyFill="1" applyAlignment="1">
      <alignment horizontal="right" vertical="center"/>
    </xf>
    <xf numFmtId="0" fontId="17" fillId="5" borderId="0" xfId="0" applyFont="1" applyFill="1" applyAlignment="1">
      <alignment horizontal="right" vertical="top" wrapText="1"/>
    </xf>
    <xf numFmtId="0" fontId="17" fillId="5" borderId="0" xfId="0" applyFont="1" applyFill="1" applyAlignment="1">
      <alignment horizontal="right" vertical="top"/>
    </xf>
    <xf numFmtId="0" fontId="17" fillId="6" borderId="14" xfId="0" applyFont="1" applyFill="1" applyBorder="1" applyAlignment="1" applyProtection="1">
      <alignment horizontal="left" vertical="top" wrapText="1"/>
      <protection locked="0"/>
    </xf>
    <xf numFmtId="0" fontId="21" fillId="5" borderId="0" xfId="0" applyFont="1" applyFill="1" applyAlignment="1">
      <alignment horizontal="right"/>
    </xf>
    <xf numFmtId="0" fontId="17" fillId="0" borderId="0" xfId="0" applyFont="1"/>
    <xf numFmtId="0" fontId="17" fillId="5" borderId="0" xfId="0" applyFont="1" applyFill="1"/>
    <xf numFmtId="0" fontId="21" fillId="5" borderId="0" xfId="0" applyFont="1" applyFill="1" applyAlignment="1">
      <alignment wrapText="1"/>
    </xf>
    <xf numFmtId="0" fontId="17" fillId="0" borderId="14" xfId="0" applyFont="1" applyBorder="1"/>
    <xf numFmtId="49" fontId="23" fillId="3" borderId="10" xfId="0" applyNumberFormat="1" applyFont="1" applyFill="1" applyBorder="1" applyAlignment="1">
      <alignment horizontal="right"/>
    </xf>
    <xf numFmtId="0" fontId="24" fillId="3" borderId="11" xfId="0" applyFont="1" applyFill="1" applyBorder="1" applyAlignment="1">
      <alignment vertical="center" wrapText="1"/>
    </xf>
    <xf numFmtId="0" fontId="24" fillId="3" borderId="1" xfId="0" applyFont="1" applyFill="1" applyBorder="1" applyAlignment="1">
      <alignment horizontal="center" vertical="center"/>
    </xf>
    <xf numFmtId="0" fontId="24" fillId="3" borderId="1" xfId="0" applyFont="1" applyFill="1" applyBorder="1" applyAlignment="1">
      <alignment horizontal="center" vertical="center" wrapText="1"/>
    </xf>
    <xf numFmtId="0" fontId="24" fillId="7" borderId="0" xfId="0" applyFont="1" applyFill="1" applyAlignment="1">
      <alignment horizontal="center"/>
    </xf>
    <xf numFmtId="0" fontId="17" fillId="8" borderId="0" xfId="0" applyFont="1" applyFill="1" applyAlignment="1">
      <alignment horizontal="center" vertical="center"/>
    </xf>
    <xf numFmtId="164" fontId="16" fillId="3" borderId="13" xfId="0" applyNumberFormat="1" applyFont="1" applyFill="1" applyBorder="1" applyAlignment="1">
      <alignment horizontal="right" vertical="top"/>
    </xf>
    <xf numFmtId="0" fontId="17" fillId="0" borderId="0" xfId="0" applyFont="1" applyAlignment="1">
      <alignment horizontal="left" vertical="top" wrapText="1"/>
    </xf>
    <xf numFmtId="164" fontId="24" fillId="3" borderId="13" xfId="0" applyNumberFormat="1" applyFont="1" applyFill="1" applyBorder="1" applyAlignment="1">
      <alignment horizontal="right" vertical="top"/>
    </xf>
    <xf numFmtId="0" fontId="21" fillId="8" borderId="0" xfId="0" applyFont="1" applyFill="1" applyAlignment="1">
      <alignment wrapText="1"/>
    </xf>
    <xf numFmtId="0" fontId="17" fillId="8" borderId="4" xfId="0" applyFont="1" applyFill="1" applyBorder="1" applyAlignment="1">
      <alignment horizontal="center" vertical="center"/>
    </xf>
    <xf numFmtId="2" fontId="16" fillId="3" borderId="13" xfId="0" applyNumberFormat="1" applyFont="1" applyFill="1" applyBorder="1" applyAlignment="1">
      <alignment horizontal="right" vertical="top"/>
    </xf>
    <xf numFmtId="0" fontId="21" fillId="8" borderId="0" xfId="0" applyFont="1" applyFill="1" applyAlignment="1">
      <alignment horizontal="left" vertical="top" wrapText="1"/>
    </xf>
    <xf numFmtId="2" fontId="16" fillId="3" borderId="12" xfId="0" applyNumberFormat="1" applyFont="1" applyFill="1" applyBorder="1" applyAlignment="1">
      <alignment horizontal="right" vertical="top"/>
    </xf>
    <xf numFmtId="0" fontId="17" fillId="7" borderId="0" xfId="0" applyFont="1" applyFill="1" applyAlignment="1">
      <alignment horizontal="center" vertical="center"/>
    </xf>
    <xf numFmtId="164" fontId="16" fillId="3" borderId="7" xfId="0" applyNumberFormat="1" applyFont="1" applyFill="1" applyBorder="1" applyAlignment="1">
      <alignment horizontal="right" vertical="top"/>
    </xf>
    <xf numFmtId="0" fontId="19" fillId="0" borderId="0" xfId="0" applyFont="1" applyAlignment="1">
      <alignment horizontal="left" vertical="top" wrapText="1"/>
    </xf>
    <xf numFmtId="0" fontId="16" fillId="3" borderId="7" xfId="0" applyFont="1" applyFill="1" applyBorder="1" applyAlignment="1">
      <alignment horizontal="right" vertical="top"/>
    </xf>
    <xf numFmtId="0" fontId="16" fillId="3" borderId="16" xfId="0" applyFont="1" applyFill="1" applyBorder="1" applyAlignment="1">
      <alignment horizontal="right" vertical="top"/>
    </xf>
    <xf numFmtId="0" fontId="19" fillId="0" borderId="2" xfId="0" applyFont="1" applyBorder="1" applyAlignment="1">
      <alignment horizontal="left" vertical="top" wrapText="1"/>
    </xf>
    <xf numFmtId="0" fontId="16" fillId="3" borderId="13" xfId="0" applyFont="1" applyFill="1" applyBorder="1" applyAlignment="1">
      <alignment horizontal="right" vertical="top"/>
    </xf>
    <xf numFmtId="0" fontId="16" fillId="3" borderId="12" xfId="0" applyFont="1" applyFill="1" applyBorder="1" applyAlignment="1">
      <alignment horizontal="right" vertical="top"/>
    </xf>
    <xf numFmtId="0" fontId="16" fillId="3" borderId="15" xfId="0" applyFont="1" applyFill="1" applyBorder="1" applyAlignment="1">
      <alignment horizontal="right" vertical="top"/>
    </xf>
    <xf numFmtId="0" fontId="17" fillId="0" borderId="0" xfId="0" applyFont="1" applyAlignment="1">
      <alignment wrapText="1"/>
    </xf>
    <xf numFmtId="49" fontId="16" fillId="3" borderId="13" xfId="0" applyNumberFormat="1" applyFont="1" applyFill="1" applyBorder="1" applyAlignment="1">
      <alignment horizontal="right" vertical="top"/>
    </xf>
    <xf numFmtId="49" fontId="16" fillId="3" borderId="12" xfId="0" applyNumberFormat="1" applyFont="1" applyFill="1" applyBorder="1" applyAlignment="1">
      <alignment horizontal="right" vertical="top"/>
    </xf>
    <xf numFmtId="49" fontId="23" fillId="3" borderId="3" xfId="0" applyNumberFormat="1" applyFont="1" applyFill="1" applyBorder="1" applyAlignment="1">
      <alignment horizontal="right"/>
    </xf>
    <xf numFmtId="0" fontId="24" fillId="3" borderId="11" xfId="0" applyFont="1" applyFill="1" applyBorder="1" applyAlignment="1">
      <alignment horizontal="center" vertical="center" wrapText="1"/>
    </xf>
    <xf numFmtId="0" fontId="24" fillId="3" borderId="11" xfId="0" applyFont="1" applyFill="1" applyBorder="1" applyAlignment="1">
      <alignment horizontal="left" vertical="center" wrapText="1"/>
    </xf>
    <xf numFmtId="0" fontId="24" fillId="3" borderId="1" xfId="0" applyFont="1" applyFill="1" applyBorder="1" applyAlignment="1">
      <alignment horizontal="left" vertical="center"/>
    </xf>
    <xf numFmtId="0" fontId="17" fillId="0" borderId="0" xfId="0" applyFont="1" applyAlignment="1">
      <alignment horizontal="center" vertical="center"/>
    </xf>
    <xf numFmtId="0" fontId="27" fillId="0" borderId="0" xfId="0" applyFont="1" applyAlignment="1">
      <alignment vertical="top" wrapText="1"/>
    </xf>
    <xf numFmtId="0" fontId="17" fillId="0" borderId="4" xfId="0" applyFont="1" applyBorder="1" applyAlignment="1">
      <alignment horizontal="left" vertical="top" wrapText="1"/>
    </xf>
    <xf numFmtId="49" fontId="23" fillId="3" borderId="8" xfId="0" applyNumberFormat="1" applyFont="1" applyFill="1" applyBorder="1" applyAlignment="1">
      <alignment horizontal="right"/>
    </xf>
    <xf numFmtId="0" fontId="24" fillId="3" borderId="12" xfId="0" applyFont="1" applyFill="1" applyBorder="1" applyAlignment="1">
      <alignment horizontal="center"/>
    </xf>
    <xf numFmtId="0" fontId="24" fillId="3" borderId="5" xfId="0" applyFont="1" applyFill="1" applyBorder="1" applyAlignment="1">
      <alignment horizontal="center"/>
    </xf>
    <xf numFmtId="0" fontId="24" fillId="3" borderId="4" xfId="0" applyFont="1" applyFill="1" applyBorder="1" applyAlignment="1">
      <alignment horizontal="center" vertical="center"/>
    </xf>
    <xf numFmtId="0" fontId="24" fillId="3" borderId="5" xfId="0" applyFont="1" applyFill="1" applyBorder="1" applyAlignment="1">
      <alignment horizontal="center" vertical="center"/>
    </xf>
    <xf numFmtId="0" fontId="21" fillId="8" borderId="0" xfId="0" applyFont="1" applyFill="1" applyAlignment="1">
      <alignment horizontal="left" vertical="center"/>
    </xf>
    <xf numFmtId="164" fontId="16" fillId="3" borderId="0" xfId="0" applyNumberFormat="1" applyFont="1" applyFill="1" applyAlignment="1">
      <alignment vertical="top"/>
    </xf>
    <xf numFmtId="0" fontId="25" fillId="3" borderId="0" xfId="0" applyFont="1" applyFill="1" applyAlignment="1">
      <alignment wrapText="1"/>
    </xf>
    <xf numFmtId="0" fontId="17" fillId="3" borderId="0" xfId="0" applyFont="1" applyFill="1" applyAlignment="1">
      <alignment horizontal="center" vertical="center"/>
    </xf>
    <xf numFmtId="0" fontId="21" fillId="8" borderId="0" xfId="0" applyFont="1" applyFill="1"/>
    <xf numFmtId="0" fontId="17" fillId="3" borderId="0" xfId="0" applyFont="1" applyFill="1"/>
    <xf numFmtId="0" fontId="25" fillId="9" borderId="0" xfId="0" applyFont="1" applyFill="1"/>
    <xf numFmtId="0" fontId="23" fillId="9" borderId="0" xfId="0" applyFont="1" applyFill="1" applyAlignment="1">
      <alignment horizontal="left" vertical="center"/>
    </xf>
    <xf numFmtId="0" fontId="25" fillId="9" borderId="0" xfId="0" applyFont="1" applyFill="1" applyAlignment="1">
      <alignment horizontal="center" vertical="center"/>
    </xf>
    <xf numFmtId="9" fontId="21" fillId="9" borderId="23" xfId="1" applyFont="1" applyFill="1" applyBorder="1" applyAlignment="1" applyProtection="1">
      <alignment horizontal="center" vertical="center"/>
    </xf>
    <xf numFmtId="0" fontId="21" fillId="0" borderId="19" xfId="0" applyFont="1" applyBorder="1" applyAlignment="1">
      <alignment horizontal="left" vertical="center"/>
    </xf>
    <xf numFmtId="0" fontId="21" fillId="9" borderId="19" xfId="0" applyFont="1" applyFill="1" applyBorder="1" applyAlignment="1">
      <alignment horizontal="center" vertical="center"/>
    </xf>
    <xf numFmtId="0" fontId="21" fillId="0" borderId="20" xfId="0" applyFont="1" applyBorder="1" applyAlignment="1">
      <alignment horizontal="left" vertical="center"/>
    </xf>
    <xf numFmtId="9" fontId="21" fillId="9" borderId="20" xfId="1" applyFont="1" applyFill="1" applyBorder="1" applyAlignment="1" applyProtection="1">
      <alignment horizontal="center" vertical="center"/>
    </xf>
    <xf numFmtId="0" fontId="21" fillId="9" borderId="14" xfId="0" applyFont="1" applyFill="1" applyBorder="1" applyAlignment="1">
      <alignment horizontal="center" vertical="center"/>
    </xf>
    <xf numFmtId="0" fontId="21" fillId="0" borderId="21" xfId="0" applyFont="1" applyBorder="1" applyAlignment="1">
      <alignment horizontal="left" vertical="center"/>
    </xf>
    <xf numFmtId="9" fontId="21" fillId="9" borderId="14" xfId="1" applyFont="1" applyFill="1" applyBorder="1" applyAlignment="1" applyProtection="1">
      <alignment horizontal="center" vertical="center"/>
    </xf>
    <xf numFmtId="0" fontId="21" fillId="0" borderId="14" xfId="0" applyFont="1" applyBorder="1" applyAlignment="1">
      <alignment horizontal="left" vertical="center"/>
    </xf>
    <xf numFmtId="0" fontId="21" fillId="0" borderId="24" xfId="0" applyFont="1" applyBorder="1" applyAlignment="1">
      <alignment horizontal="left" vertical="center"/>
    </xf>
    <xf numFmtId="9" fontId="21" fillId="9" borderId="22" xfId="1" applyFont="1" applyFill="1" applyBorder="1" applyAlignment="1" applyProtection="1">
      <alignment horizontal="center" vertical="center"/>
    </xf>
    <xf numFmtId="0" fontId="21" fillId="0" borderId="17" xfId="0" applyFont="1" applyBorder="1" applyAlignment="1">
      <alignment horizontal="left" vertical="center"/>
    </xf>
    <xf numFmtId="0" fontId="17" fillId="5" borderId="0" xfId="0" applyFont="1" applyFill="1" applyAlignment="1">
      <alignment horizontal="center" vertical="center"/>
    </xf>
    <xf numFmtId="0" fontId="17" fillId="5" borderId="0" xfId="0" applyFont="1" applyFill="1" applyAlignment="1">
      <alignment horizontal="left" vertical="center"/>
    </xf>
    <xf numFmtId="0" fontId="17" fillId="3" borderId="27" xfId="0" applyFont="1" applyFill="1" applyBorder="1"/>
    <xf numFmtId="0" fontId="17" fillId="3" borderId="29" xfId="0" applyFont="1" applyFill="1" applyBorder="1"/>
    <xf numFmtId="0" fontId="17" fillId="3" borderId="30" xfId="0" applyFont="1" applyFill="1" applyBorder="1"/>
    <xf numFmtId="164" fontId="16" fillId="3" borderId="28" xfId="0" applyNumberFormat="1" applyFont="1" applyFill="1" applyBorder="1" applyAlignment="1">
      <alignment horizontal="right" vertical="top"/>
    </xf>
    <xf numFmtId="164" fontId="16" fillId="3" borderId="29" xfId="0" applyNumberFormat="1" applyFont="1" applyFill="1" applyBorder="1" applyAlignment="1">
      <alignment horizontal="right" vertical="top"/>
    </xf>
    <xf numFmtId="0" fontId="17" fillId="3" borderId="0" xfId="0" applyFont="1" applyFill="1" applyAlignment="1">
      <alignment wrapText="1"/>
    </xf>
    <xf numFmtId="0" fontId="17" fillId="3" borderId="0" xfId="0" applyFont="1" applyFill="1" applyAlignment="1" applyProtection="1">
      <alignment horizontal="center" vertical="center"/>
      <protection locked="0"/>
    </xf>
    <xf numFmtId="0" fontId="17" fillId="3" borderId="0" xfId="0" applyFont="1" applyFill="1" applyAlignment="1" applyProtection="1">
      <alignment horizontal="left" vertical="center"/>
      <protection locked="0"/>
    </xf>
    <xf numFmtId="0" fontId="17" fillId="3" borderId="0" xfId="0" applyFont="1" applyFill="1" applyAlignment="1" applyProtection="1">
      <alignment horizontal="center"/>
      <protection locked="0"/>
    </xf>
    <xf numFmtId="0" fontId="21" fillId="6" borderId="19" xfId="0" applyFont="1" applyFill="1" applyBorder="1" applyAlignment="1" applyProtection="1">
      <alignment horizontal="left" vertical="center" wrapText="1"/>
      <protection locked="0"/>
    </xf>
    <xf numFmtId="0" fontId="21" fillId="6" borderId="14" xfId="0" applyFont="1" applyFill="1" applyBorder="1" applyAlignment="1" applyProtection="1">
      <alignment horizontal="left" vertical="center" wrapText="1"/>
      <protection locked="0"/>
    </xf>
    <xf numFmtId="0" fontId="17" fillId="5" borderId="2" xfId="0" applyFont="1" applyFill="1" applyBorder="1" applyProtection="1">
      <protection locked="0"/>
    </xf>
    <xf numFmtId="0" fontId="24" fillId="7" borderId="0" xfId="0" applyFont="1" applyFill="1" applyAlignment="1">
      <alignment horizontal="center" vertical="top"/>
    </xf>
    <xf numFmtId="0" fontId="17" fillId="8" borderId="0" xfId="0" applyFont="1" applyFill="1" applyAlignment="1">
      <alignment horizontal="center" vertical="top"/>
    </xf>
    <xf numFmtId="0" fontId="17" fillId="0" borderId="0" xfId="0" applyFont="1" applyAlignment="1" applyProtection="1">
      <alignment horizontal="center" vertical="top"/>
      <protection locked="0"/>
    </xf>
    <xf numFmtId="0" fontId="17" fillId="0" borderId="2" xfId="0" applyFont="1" applyBorder="1" applyAlignment="1" applyProtection="1">
      <alignment horizontal="center" vertical="top"/>
      <protection locked="0"/>
    </xf>
    <xf numFmtId="0" fontId="17" fillId="7" borderId="0" xfId="0" applyFont="1" applyFill="1" applyAlignment="1">
      <alignment horizontal="center" vertical="top"/>
    </xf>
    <xf numFmtId="0" fontId="24" fillId="7" borderId="0" xfId="0" applyFont="1" applyFill="1" applyAlignment="1">
      <alignment horizontal="left" vertical="top" wrapText="1"/>
    </xf>
    <xf numFmtId="0" fontId="17" fillId="8" borderId="0" xfId="0" applyFont="1" applyFill="1" applyAlignment="1">
      <alignment horizontal="left" vertical="top" wrapText="1"/>
    </xf>
    <xf numFmtId="0" fontId="17" fillId="0" borderId="0" xfId="0" applyFont="1" applyAlignment="1" applyProtection="1">
      <alignment horizontal="left" vertical="top" wrapText="1"/>
      <protection locked="0"/>
    </xf>
    <xf numFmtId="0" fontId="17" fillId="0" borderId="2" xfId="0" applyFont="1" applyBorder="1" applyAlignment="1" applyProtection="1">
      <alignment horizontal="left" vertical="top" wrapText="1"/>
      <protection locked="0"/>
    </xf>
    <xf numFmtId="0" fontId="17" fillId="7" borderId="0" xfId="0" applyFont="1" applyFill="1" applyAlignment="1">
      <alignment horizontal="left" vertical="top" wrapText="1"/>
    </xf>
    <xf numFmtId="0" fontId="17" fillId="0" borderId="2" xfId="0" applyFont="1" applyBorder="1" applyAlignment="1">
      <alignment horizontal="left" vertical="top" wrapText="1"/>
    </xf>
    <xf numFmtId="0" fontId="24" fillId="7" borderId="7" xfId="0" applyFont="1" applyFill="1" applyBorder="1" applyAlignment="1">
      <alignment horizontal="left" vertical="top" wrapText="1"/>
    </xf>
    <xf numFmtId="49" fontId="23" fillId="3" borderId="15" xfId="0" applyNumberFormat="1" applyFont="1" applyFill="1" applyBorder="1" applyAlignment="1">
      <alignment horizontal="right" vertical="top"/>
    </xf>
    <xf numFmtId="49" fontId="24" fillId="3" borderId="13" xfId="0" applyNumberFormat="1" applyFont="1" applyFill="1" applyBorder="1" applyAlignment="1">
      <alignment horizontal="right" vertical="top"/>
    </xf>
    <xf numFmtId="1" fontId="24" fillId="3" borderId="8" xfId="0" applyNumberFormat="1" applyFont="1" applyFill="1" applyBorder="1" applyAlignment="1">
      <alignment horizontal="right" vertical="top"/>
    </xf>
    <xf numFmtId="0" fontId="24" fillId="3" borderId="8" xfId="0" applyFont="1" applyFill="1" applyBorder="1" applyAlignment="1">
      <alignment horizontal="right" vertical="top"/>
    </xf>
    <xf numFmtId="0" fontId="17" fillId="0" borderId="0" xfId="0" applyFont="1" applyAlignment="1">
      <alignment horizontal="center" vertical="top"/>
    </xf>
    <xf numFmtId="0" fontId="7" fillId="4" borderId="0" xfId="0" applyFont="1" applyFill="1" applyAlignment="1">
      <alignment horizontal="right" wrapText="1"/>
    </xf>
    <xf numFmtId="0" fontId="17" fillId="0" borderId="4" xfId="0" applyFont="1" applyBorder="1" applyAlignment="1" applyProtection="1">
      <alignment horizontal="left" vertical="top"/>
      <protection locked="0"/>
    </xf>
    <xf numFmtId="0" fontId="17" fillId="8" borderId="4" xfId="0" applyFont="1" applyFill="1" applyBorder="1" applyAlignment="1">
      <alignment horizontal="left" vertical="top"/>
    </xf>
    <xf numFmtId="0" fontId="17" fillId="0" borderId="5" xfId="0" applyFont="1" applyBorder="1" applyAlignment="1" applyProtection="1">
      <alignment horizontal="left" vertical="top"/>
      <protection locked="0"/>
    </xf>
    <xf numFmtId="0" fontId="0" fillId="3" borderId="0" xfId="0" applyFill="1" applyAlignment="1">
      <alignment horizontal="center"/>
    </xf>
    <xf numFmtId="0" fontId="9" fillId="4" borderId="0" xfId="0" applyFont="1" applyFill="1" applyAlignment="1">
      <alignment horizontal="center" vertical="center" wrapText="1"/>
    </xf>
    <xf numFmtId="0" fontId="7" fillId="4" borderId="0" xfId="0" applyFont="1" applyFill="1" applyAlignment="1">
      <alignment horizontal="right" wrapText="1"/>
    </xf>
    <xf numFmtId="0" fontId="0" fillId="4" borderId="0" xfId="0" applyFill="1" applyAlignment="1">
      <alignment horizontal="right"/>
    </xf>
    <xf numFmtId="0" fontId="22" fillId="5" borderId="0" xfId="0" applyFont="1" applyFill="1" applyAlignment="1">
      <alignment horizontal="left" wrapText="1"/>
    </xf>
    <xf numFmtId="0" fontId="21" fillId="5" borderId="0" xfId="0" applyFont="1" applyFill="1" applyAlignment="1">
      <alignment horizontal="left" wrapText="1"/>
    </xf>
    <xf numFmtId="0" fontId="21" fillId="5" borderId="0" xfId="0" applyFont="1" applyFill="1" applyAlignment="1">
      <alignment horizontal="left"/>
    </xf>
    <xf numFmtId="49" fontId="14" fillId="4" borderId="6" xfId="0" applyNumberFormat="1" applyFont="1" applyFill="1" applyBorder="1" applyAlignment="1">
      <alignment horizontal="left" vertical="center" wrapText="1" indent="30"/>
    </xf>
    <xf numFmtId="49" fontId="9" fillId="4" borderId="10" xfId="0" applyNumberFormat="1" applyFont="1" applyFill="1" applyBorder="1" applyAlignment="1">
      <alignment horizontal="left" vertical="center" wrapText="1" indent="30"/>
    </xf>
    <xf numFmtId="49" fontId="9" fillId="4" borderId="11" xfId="0" applyNumberFormat="1" applyFont="1" applyFill="1" applyBorder="1" applyAlignment="1">
      <alignment horizontal="left" vertical="center" wrapText="1" indent="30"/>
    </xf>
    <xf numFmtId="49" fontId="26" fillId="3" borderId="9" xfId="0" applyNumberFormat="1" applyFont="1" applyFill="1" applyBorder="1" applyAlignment="1">
      <alignment horizontal="center"/>
    </xf>
    <xf numFmtId="49" fontId="26" fillId="3" borderId="10" xfId="0" applyNumberFormat="1" applyFont="1" applyFill="1" applyBorder="1" applyAlignment="1">
      <alignment horizontal="center"/>
    </xf>
    <xf numFmtId="49" fontId="26" fillId="3" borderId="11" xfId="0" applyNumberFormat="1" applyFont="1" applyFill="1" applyBorder="1" applyAlignment="1">
      <alignment horizontal="center"/>
    </xf>
    <xf numFmtId="49" fontId="7" fillId="4" borderId="8" xfId="0" applyNumberFormat="1" applyFont="1" applyFill="1" applyBorder="1" applyAlignment="1">
      <alignment horizontal="right" wrapText="1" indent="1"/>
    </xf>
    <xf numFmtId="49" fontId="4" fillId="4" borderId="8" xfId="0" applyNumberFormat="1" applyFont="1" applyFill="1" applyBorder="1" applyAlignment="1">
      <alignment horizontal="right" indent="1"/>
    </xf>
    <xf numFmtId="0" fontId="17" fillId="0" borderId="8" xfId="0" applyFont="1" applyBorder="1" applyAlignment="1">
      <alignment horizontal="center"/>
    </xf>
    <xf numFmtId="49" fontId="25" fillId="5" borderId="8" xfId="0" applyNumberFormat="1" applyFont="1" applyFill="1" applyBorder="1" applyAlignment="1">
      <alignment horizontal="center"/>
    </xf>
    <xf numFmtId="49" fontId="14" fillId="4" borderId="8" xfId="0" applyNumberFormat="1" applyFont="1" applyFill="1" applyBorder="1" applyAlignment="1">
      <alignment horizontal="left" vertical="center" wrapText="1" indent="30"/>
    </xf>
    <xf numFmtId="49" fontId="14" fillId="4" borderId="10" xfId="0" applyNumberFormat="1" applyFont="1" applyFill="1" applyBorder="1" applyAlignment="1">
      <alignment horizontal="left" vertical="center" wrapText="1" indent="30"/>
    </xf>
    <xf numFmtId="49" fontId="14" fillId="4" borderId="11" xfId="0" applyNumberFormat="1" applyFont="1" applyFill="1" applyBorder="1" applyAlignment="1">
      <alignment horizontal="left" vertical="center" wrapText="1" indent="30"/>
    </xf>
    <xf numFmtId="2" fontId="7" fillId="4" borderId="8" xfId="0" applyNumberFormat="1" applyFont="1" applyFill="1" applyBorder="1" applyAlignment="1">
      <alignment horizontal="right" wrapText="1" indent="1"/>
    </xf>
    <xf numFmtId="2" fontId="7" fillId="4" borderId="8" xfId="0" applyNumberFormat="1" applyFont="1" applyFill="1" applyBorder="1" applyAlignment="1">
      <alignment horizontal="right" indent="1"/>
    </xf>
    <xf numFmtId="2" fontId="7" fillId="4" borderId="0" xfId="0" applyNumberFormat="1" applyFont="1" applyFill="1" applyAlignment="1">
      <alignment horizontal="right" wrapText="1" indent="1"/>
    </xf>
  </cellXfs>
  <cellStyles count="2">
    <cellStyle name="Normal" xfId="0" builtinId="0"/>
    <cellStyle name="Percent" xfId="1" builtinId="5"/>
  </cellStyles>
  <dxfs count="71">
    <dxf>
      <fill>
        <patternFill>
          <fgColor indexed="64"/>
          <bgColor theme="4" tint="0.79998168889431442"/>
        </patternFill>
      </fill>
      <protection locked="1" hidden="0"/>
    </dxf>
    <dxf>
      <font>
        <b val="0"/>
        <i val="0"/>
        <strike val="0"/>
        <condense val="0"/>
        <extend val="0"/>
        <outline val="0"/>
        <shadow val="0"/>
        <u val="none"/>
        <vertAlign val="baseline"/>
        <sz val="10"/>
        <color theme="1"/>
        <name val="Open Sans"/>
        <family val="2"/>
        <scheme val="none"/>
      </font>
      <numFmt numFmtId="0" formatCode="General"/>
      <alignment horizontal="center" vertical="top" textRotation="0" wrapText="0" indent="0" justifyLastLine="0" shrinkToFit="0" readingOrder="0"/>
      <protection locked="1" hidden="0"/>
    </dxf>
    <dxf>
      <font>
        <strike val="0"/>
        <outline val="0"/>
        <shadow val="0"/>
        <u val="none"/>
        <vertAlign val="baseline"/>
        <sz val="10"/>
        <name val="Open Sans"/>
        <family val="2"/>
        <scheme val="none"/>
      </font>
      <alignment horizontal="left" vertical="top" textRotation="0" wrapText="1" indent="0" justifyLastLine="0" shrinkToFit="0" readingOrder="0"/>
      <protection locked="1" hidden="0"/>
    </dxf>
    <dxf>
      <font>
        <strike val="0"/>
        <outline val="0"/>
        <shadow val="0"/>
        <u val="none"/>
        <vertAlign val="baseline"/>
        <sz val="10"/>
        <name val="Open Sans"/>
        <family val="2"/>
        <scheme val="none"/>
      </font>
      <alignment horizontal="center" vertical="center" textRotation="0" indent="0" justifyLastLine="0" shrinkToFit="0" readingOrder="0"/>
      <protection locked="1" hidden="0"/>
    </dxf>
    <dxf>
      <font>
        <strike val="0"/>
        <outline val="0"/>
        <shadow val="0"/>
        <u val="none"/>
        <vertAlign val="baseline"/>
        <sz val="10"/>
        <name val="Open Sans"/>
        <family val="2"/>
        <scheme val="none"/>
      </font>
      <protection locked="1" hidden="0"/>
    </dxf>
    <dxf>
      <font>
        <strike val="0"/>
        <outline val="0"/>
        <shadow val="0"/>
        <u val="none"/>
        <vertAlign val="baseline"/>
        <sz val="10"/>
        <name val="Open Sans"/>
        <family val="2"/>
        <scheme val="none"/>
      </font>
      <protection locked="1" hidden="0"/>
    </dxf>
    <dxf>
      <font>
        <strike val="0"/>
        <outline val="0"/>
        <shadow val="0"/>
        <u val="none"/>
        <vertAlign val="baseline"/>
        <sz val="10"/>
        <name val="Open Sans"/>
        <family val="2"/>
        <scheme val="none"/>
      </font>
      <protection locked="1" hidden="0"/>
    </dxf>
    <dxf>
      <border outline="0">
        <left style="thin">
          <color indexed="64"/>
        </left>
        <top style="thin">
          <color indexed="64"/>
        </top>
      </border>
    </dxf>
    <dxf>
      <protection locked="1" hidden="0"/>
    </dxf>
    <dxf>
      <border outline="0">
        <bottom style="thin">
          <color indexed="64"/>
        </bottom>
      </border>
    </dxf>
    <dxf>
      <font>
        <b/>
        <i val="0"/>
        <strike val="0"/>
        <condense val="0"/>
        <extend val="0"/>
        <outline val="0"/>
        <shadow val="0"/>
        <u val="none"/>
        <vertAlign val="baseline"/>
        <sz val="11"/>
        <color theme="0"/>
        <name val="Open Sans"/>
        <family val="2"/>
        <scheme val="none"/>
      </font>
      <fill>
        <patternFill patternType="solid">
          <fgColor indexed="64"/>
          <bgColor rgb="FF0076A9"/>
        </patternFill>
      </fill>
      <alignment horizontal="center" vertical="center" textRotation="0" wrapText="0" indent="0" justifyLastLine="0" shrinkToFit="0" readingOrder="0"/>
      <protection locked="1" hidden="0"/>
    </dxf>
    <dxf>
      <font>
        <strike val="0"/>
        <color rgb="FF9C0006"/>
      </font>
      <fill>
        <patternFill>
          <fgColor auto="1"/>
          <bgColor rgb="FFFFC7CE"/>
        </patternFill>
      </fill>
    </dxf>
    <dxf>
      <font>
        <strike val="0"/>
        <color rgb="FF006100"/>
      </font>
      <fill>
        <patternFill>
          <bgColor rgb="FFC6EF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9C0006"/>
      </font>
      <fill>
        <patternFill>
          <fgColor auto="1"/>
          <bgColor rgb="FFFFC7CE"/>
        </patternFill>
      </fill>
    </dxf>
    <dxf>
      <font>
        <strike val="0"/>
        <color rgb="FF006100"/>
      </font>
      <fill>
        <patternFill>
          <bgColor rgb="FFC6EF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
      <font>
        <strike val="0"/>
        <color rgb="FF006100"/>
      </font>
      <fill>
        <patternFill>
          <bgColor rgb="FFC6EFCE"/>
        </patternFill>
      </fill>
    </dxf>
    <dxf>
      <font>
        <strike val="0"/>
        <color rgb="FF9C0006"/>
      </font>
      <fill>
        <patternFill>
          <fgColor auto="1"/>
          <bgColor rgb="FFFFC7CE"/>
        </patternFill>
      </fill>
    </dxf>
  </dxfs>
  <tableStyles count="1" defaultTableStyle="TableStyleMedium2" defaultPivotStyle="PivotStyleMedium9">
    <tableStyle name="Table Style 1" pivot="0" count="0" xr9:uid="{4FCF6100-18F8-4F70-9877-443770770692}"/>
  </tableStyles>
  <colors>
    <mruColors>
      <color rgb="FF0076A9"/>
      <color rgb="FFE9EBF5"/>
      <color rgb="FF002B4C"/>
      <color rgb="FF006100"/>
      <color rgb="FFC6EFCE"/>
      <color rgb="FF9C0006"/>
      <color rgb="FFFFC7CE"/>
      <color rgb="FFCCD6DE"/>
      <color rgb="FFB8B8B8"/>
      <color rgb="FFE7E7E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https://www.sandia.gov/working-with-sandia/" TargetMode="External"/><Relationship Id="rId5" Type="http://schemas.openxmlformats.org/officeDocument/2006/relationships/hyperlink" Target="https://csrc.nist.gov/pubs/sp/800/171/a/final" TargetMode="External"/><Relationship Id="rId4" Type="http://schemas.openxmlformats.org/officeDocument/2006/relationships/hyperlink" Target="https://www.acquisition.gov/far/52.204-21" TargetMode="External"/></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64232</xdr:colOff>
      <xdr:row>6</xdr:row>
      <xdr:rowOff>150238</xdr:rowOff>
    </xdr:from>
    <xdr:to>
      <xdr:col>1</xdr:col>
      <xdr:colOff>4897962</xdr:colOff>
      <xdr:row>6</xdr:row>
      <xdr:rowOff>714395</xdr:rowOff>
    </xdr:to>
    <xdr:grpSp>
      <xdr:nvGrpSpPr>
        <xdr:cNvPr id="2" name="Group 1">
          <a:extLst>
            <a:ext uri="{FF2B5EF4-FFF2-40B4-BE49-F238E27FC236}">
              <a16:creationId xmlns:a16="http://schemas.microsoft.com/office/drawing/2014/main" id="{5E671701-CBC3-A6EF-83DE-5B693A0C0E92}"/>
            </a:ext>
          </a:extLst>
        </xdr:cNvPr>
        <xdr:cNvGrpSpPr/>
      </xdr:nvGrpSpPr>
      <xdr:grpSpPr>
        <a:xfrm>
          <a:off x="64232" y="10443588"/>
          <a:ext cx="4954380" cy="564157"/>
          <a:chOff x="306251" y="8263432"/>
          <a:chExt cx="4953000" cy="564157"/>
        </a:xfrm>
      </xdr:grpSpPr>
      <xdr:pic>
        <xdr:nvPicPr>
          <xdr:cNvPr id="8" name="Picture 7">
            <a:extLst>
              <a:ext uri="{FF2B5EF4-FFF2-40B4-BE49-F238E27FC236}">
                <a16:creationId xmlns:a16="http://schemas.microsoft.com/office/drawing/2014/main" id="{BC7569BE-81A4-490E-C794-16F82DA59E82}"/>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56364" y="8274511"/>
            <a:ext cx="438912" cy="128016"/>
          </a:xfrm>
          <a:prstGeom prst="rect">
            <a:avLst/>
          </a:prstGeom>
        </xdr:spPr>
      </xdr:pic>
      <xdr:pic>
        <xdr:nvPicPr>
          <xdr:cNvPr id="9" name="Picture 8">
            <a:extLst>
              <a:ext uri="{FF2B5EF4-FFF2-40B4-BE49-F238E27FC236}">
                <a16:creationId xmlns:a16="http://schemas.microsoft.com/office/drawing/2014/main" id="{46697862-E071-F2B2-3EFC-0C74E9DB8EC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4484" y="8263432"/>
            <a:ext cx="539496" cy="137160"/>
          </a:xfrm>
          <a:prstGeom prst="rect">
            <a:avLst/>
          </a:prstGeom>
        </xdr:spPr>
      </xdr:pic>
      <xdr:sp macro="" textlink="">
        <xdr:nvSpPr>
          <xdr:cNvPr id="10" name="TextBox 9">
            <a:extLst>
              <a:ext uri="{FF2B5EF4-FFF2-40B4-BE49-F238E27FC236}">
                <a16:creationId xmlns:a16="http://schemas.microsoft.com/office/drawing/2014/main" id="{174CCAF2-3341-16C8-3A77-AD9E25364D5B}"/>
              </a:ext>
            </a:extLst>
          </xdr:cNvPr>
          <xdr:cNvSpPr txBox="1">
            <a:spLocks/>
          </xdr:cNvSpPr>
        </xdr:nvSpPr>
        <xdr:spPr>
          <a:xfrm>
            <a:off x="306251" y="8364518"/>
            <a:ext cx="4953000" cy="4630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Sandia National Laboratories is a multimission laboratory managed and operated by National Technology &amp; Engineering Solutions of Sandia, LLC, a wholly owned subsidiary of Honeywell International Inc., for the U.S. Department of Energy’s National Nuclear </a:t>
            </a:r>
            <a:r>
              <a:rPr lang="en-US" sz="600">
                <a:solidFill>
                  <a:schemeClr val="bg1"/>
                </a:solidFill>
                <a:latin typeface="Open Sans" panose="020B0606030504020204" pitchFamily="34" charset="0"/>
                <a:ea typeface="Open Sans" panose="020B0606030504020204" pitchFamily="34" charset="0"/>
                <a:cs typeface="Open Sans" panose="020B0606030504020204" pitchFamily="34" charset="0"/>
              </a:rPr>
              <a:t>Security</a:t>
            </a:r>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 Administration under contract DE-NA0003525.</a:t>
            </a:r>
          </a:p>
          <a:p>
            <a:endParaRPr lang="en-US" sz="800">
              <a:solidFill>
                <a:schemeClr val="bg1"/>
              </a:solidFill>
              <a:latin typeface="Open Sans" panose="020B0606030504020204" pitchFamily="34" charset="0"/>
              <a:ea typeface="Open Sans" panose="020B0606030504020204" pitchFamily="34" charset="0"/>
              <a:cs typeface="Open Sans" panose="020B0606030504020204" pitchFamily="34" charset="0"/>
            </a:endParaRPr>
          </a:p>
        </xdr:txBody>
      </xdr:sp>
    </xdr:grpSp>
    <xdr:clientData/>
  </xdr:twoCellAnchor>
  <xdr:twoCellAnchor>
    <xdr:from>
      <xdr:col>1</xdr:col>
      <xdr:colOff>77667</xdr:colOff>
      <xdr:row>0</xdr:row>
      <xdr:rowOff>120016</xdr:rowOff>
    </xdr:from>
    <xdr:to>
      <xdr:col>1</xdr:col>
      <xdr:colOff>1582168</xdr:colOff>
      <xdr:row>0</xdr:row>
      <xdr:rowOff>701040</xdr:rowOff>
    </xdr:to>
    <xdr:grpSp>
      <xdr:nvGrpSpPr>
        <xdr:cNvPr id="5" name="Group 4">
          <a:extLst>
            <a:ext uri="{FF2B5EF4-FFF2-40B4-BE49-F238E27FC236}">
              <a16:creationId xmlns:a16="http://schemas.microsoft.com/office/drawing/2014/main" id="{9E948C19-22EF-29C9-C303-966C4D711940}"/>
            </a:ext>
          </a:extLst>
        </xdr:cNvPr>
        <xdr:cNvGrpSpPr/>
      </xdr:nvGrpSpPr>
      <xdr:grpSpPr>
        <a:xfrm>
          <a:off x="198317" y="120016"/>
          <a:ext cx="1504501" cy="581024"/>
          <a:chOff x="6402267" y="133351"/>
          <a:chExt cx="1500691" cy="579119"/>
        </a:xfrm>
      </xdr:grpSpPr>
      <xdr:pic>
        <xdr:nvPicPr>
          <xdr:cNvPr id="3" name="Picture 2">
            <a:extLst>
              <a:ext uri="{FF2B5EF4-FFF2-40B4-BE49-F238E27FC236}">
                <a16:creationId xmlns:a16="http://schemas.microsoft.com/office/drawing/2014/main" id="{C2329851-7868-42A7-BC32-7F436A2DE34F}"/>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57685"/>
          <a:stretch/>
        </xdr:blipFill>
        <xdr:spPr>
          <a:xfrm>
            <a:off x="6402267" y="133351"/>
            <a:ext cx="629089" cy="579119"/>
          </a:xfrm>
          <a:prstGeom prst="rect">
            <a:avLst/>
          </a:prstGeom>
        </xdr:spPr>
      </xdr:pic>
      <xdr:pic>
        <xdr:nvPicPr>
          <xdr:cNvPr id="4" name="Picture 2">
            <a:extLst>
              <a:ext uri="{FF2B5EF4-FFF2-40B4-BE49-F238E27FC236}">
                <a16:creationId xmlns:a16="http://schemas.microsoft.com/office/drawing/2014/main" id="{ACBA5420-FAA8-48AE-B494-4862E2363F6C}"/>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39044"/>
          <a:stretch/>
        </xdr:blipFill>
        <xdr:spPr>
          <a:xfrm>
            <a:off x="6987540" y="148590"/>
            <a:ext cx="915418" cy="526672"/>
          </a:xfrm>
          <a:prstGeom prst="rect">
            <a:avLst/>
          </a:prstGeom>
        </xdr:spPr>
      </xdr:pic>
    </xdr:grpSp>
    <xdr:clientData/>
  </xdr:twoCellAnchor>
  <xdr:twoCellAnchor>
    <xdr:from>
      <xdr:col>1</xdr:col>
      <xdr:colOff>3587750</xdr:colOff>
      <xdr:row>2</xdr:row>
      <xdr:rowOff>920750</xdr:rowOff>
    </xdr:from>
    <xdr:to>
      <xdr:col>1</xdr:col>
      <xdr:colOff>8053916</xdr:colOff>
      <xdr:row>2</xdr:row>
      <xdr:rowOff>1047750</xdr:rowOff>
    </xdr:to>
    <xdr:sp macro="" textlink="">
      <xdr:nvSpPr>
        <xdr:cNvPr id="6" name="Rectangle 5">
          <a:hlinkClick xmlns:r="http://schemas.openxmlformats.org/officeDocument/2006/relationships" r:id="rId4"/>
          <a:extLst>
            <a:ext uri="{FF2B5EF4-FFF2-40B4-BE49-F238E27FC236}">
              <a16:creationId xmlns:a16="http://schemas.microsoft.com/office/drawing/2014/main" id="{D99E0FD3-BE66-96FA-1698-F4CB2DDAC4E0}"/>
            </a:ext>
          </a:extLst>
        </xdr:cNvPr>
        <xdr:cNvSpPr/>
      </xdr:nvSpPr>
      <xdr:spPr>
        <a:xfrm>
          <a:off x="3704167" y="1862667"/>
          <a:ext cx="4466166" cy="12700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lang="en-US" sz="1100"/>
        </a:p>
      </xdr:txBody>
    </xdr:sp>
    <xdr:clientData/>
  </xdr:twoCellAnchor>
  <xdr:twoCellAnchor>
    <xdr:from>
      <xdr:col>1</xdr:col>
      <xdr:colOff>3862916</xdr:colOff>
      <xdr:row>3</xdr:row>
      <xdr:rowOff>889000</xdr:rowOff>
    </xdr:from>
    <xdr:to>
      <xdr:col>1</xdr:col>
      <xdr:colOff>6170083</xdr:colOff>
      <xdr:row>3</xdr:row>
      <xdr:rowOff>1058333</xdr:rowOff>
    </xdr:to>
    <xdr:sp macro="" textlink="">
      <xdr:nvSpPr>
        <xdr:cNvPr id="7" name="Rectangle 6">
          <a:hlinkClick xmlns:r="http://schemas.openxmlformats.org/officeDocument/2006/relationships" r:id="rId5"/>
          <a:extLst>
            <a:ext uri="{FF2B5EF4-FFF2-40B4-BE49-F238E27FC236}">
              <a16:creationId xmlns:a16="http://schemas.microsoft.com/office/drawing/2014/main" id="{F8E0BAEE-34AD-248F-260C-79061C04A041}"/>
            </a:ext>
          </a:extLst>
        </xdr:cNvPr>
        <xdr:cNvSpPr/>
      </xdr:nvSpPr>
      <xdr:spPr>
        <a:xfrm>
          <a:off x="3979333" y="6593417"/>
          <a:ext cx="2307167" cy="169333"/>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lang="en-US" sz="1100"/>
        </a:p>
      </xdr:txBody>
    </xdr:sp>
    <xdr:clientData/>
  </xdr:twoCellAnchor>
  <xdr:twoCellAnchor>
    <xdr:from>
      <xdr:col>1</xdr:col>
      <xdr:colOff>6085416</xdr:colOff>
      <xdr:row>3</xdr:row>
      <xdr:rowOff>3630083</xdr:rowOff>
    </xdr:from>
    <xdr:to>
      <xdr:col>1</xdr:col>
      <xdr:colOff>7397750</xdr:colOff>
      <xdr:row>3</xdr:row>
      <xdr:rowOff>3841750</xdr:rowOff>
    </xdr:to>
    <xdr:sp macro="" textlink="">
      <xdr:nvSpPr>
        <xdr:cNvPr id="12" name="Rectangle 10">
          <a:hlinkClick xmlns:r="http://schemas.openxmlformats.org/officeDocument/2006/relationships" r:id="rId6"/>
          <a:extLst>
            <a:ext uri="{FF2B5EF4-FFF2-40B4-BE49-F238E27FC236}">
              <a16:creationId xmlns:a16="http://schemas.microsoft.com/office/drawing/2014/main" id="{4E44D95D-1645-BEA6-E4A0-92FE21706744}"/>
            </a:ext>
          </a:extLst>
        </xdr:cNvPr>
        <xdr:cNvSpPr/>
      </xdr:nvSpPr>
      <xdr:spPr>
        <a:xfrm>
          <a:off x="6201833" y="9144000"/>
          <a:ext cx="1312334" cy="211667"/>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lang="en-US" sz="1100"/>
        </a:p>
      </xdr:txBody>
    </xdr:sp>
    <xdr:clientData/>
  </xdr:twoCellAnchor>
  <xdr:twoCellAnchor>
    <xdr:from>
      <xdr:col>1</xdr:col>
      <xdr:colOff>1476375</xdr:colOff>
      <xdr:row>4</xdr:row>
      <xdr:rowOff>104775</xdr:rowOff>
    </xdr:from>
    <xdr:to>
      <xdr:col>1</xdr:col>
      <xdr:colOff>6887633</xdr:colOff>
      <xdr:row>4</xdr:row>
      <xdr:rowOff>644524</xdr:rowOff>
    </xdr:to>
    <xdr:sp macro="" textlink="">
      <xdr:nvSpPr>
        <xdr:cNvPr id="11" name="Rectangle 10">
          <a:extLst>
            <a:ext uri="{FF2B5EF4-FFF2-40B4-BE49-F238E27FC236}">
              <a16:creationId xmlns:a16="http://schemas.microsoft.com/office/drawing/2014/main" id="{7E5FDCE5-E97D-4B9A-8AC3-41372BD5D238}"/>
            </a:ext>
            <a:ext uri="{147F2762-F138-4A5C-976F-8EAC2B608ADB}">
              <a16:predDERef xmlns:a16="http://schemas.microsoft.com/office/drawing/2014/main" pred="{4E44D95D-1645-BEA6-E4A0-92FE21706744}"/>
            </a:ext>
          </a:extLst>
        </xdr:cNvPr>
        <xdr:cNvSpPr/>
      </xdr:nvSpPr>
      <xdr:spPr>
        <a:xfrm>
          <a:off x="1590675" y="9477375"/>
          <a:ext cx="5411258" cy="539749"/>
        </a:xfrm>
        <a:prstGeom prst="rect">
          <a:avLst/>
        </a:prstGeom>
        <a:ln>
          <a:solidFill>
            <a:srgbClr val="FF0000"/>
          </a:solidFill>
        </a:ln>
      </xdr:spPr>
      <xdr:style>
        <a:lnRef idx="2">
          <a:schemeClr val="dk1"/>
        </a:lnRef>
        <a:fillRef idx="1">
          <a:schemeClr val="lt1"/>
        </a:fillRef>
        <a:effectRef idx="0">
          <a:schemeClr val="dk1"/>
        </a:effectRef>
        <a:fontRef idx="minor">
          <a:schemeClr val="dk1"/>
        </a:fontRef>
      </xdr:style>
      <xdr:txBody>
        <a:bodyPr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i="1">
              <a:solidFill>
                <a:srgbClr val="FF0000"/>
              </a:solidFill>
              <a:effectLst/>
              <a:latin typeface="+mn-lt"/>
              <a:ea typeface="+mn-ea"/>
              <a:cs typeface="+mn-cs"/>
            </a:rPr>
            <a:t>This </a:t>
          </a:r>
          <a:r>
            <a:rPr lang="en-US" sz="1000" i="1">
              <a:solidFill>
                <a:srgbClr val="FF0000"/>
              </a:solidFill>
              <a:effectLst/>
              <a:latin typeface="Open Sans" panose="020B0606030504020204" pitchFamily="34" charset="0"/>
              <a:ea typeface="Open Sans" panose="020B0606030504020204" pitchFamily="34" charset="0"/>
              <a:cs typeface="Open Sans" panose="020B0606030504020204" pitchFamily="34" charset="0"/>
            </a:rPr>
            <a:t>report</a:t>
          </a:r>
          <a:r>
            <a:rPr lang="en-US" sz="1100" i="1">
              <a:solidFill>
                <a:srgbClr val="FF0000"/>
              </a:solidFill>
              <a:effectLst/>
              <a:latin typeface="+mn-lt"/>
              <a:ea typeface="+mn-ea"/>
              <a:cs typeface="+mn-cs"/>
            </a:rPr>
            <a:t> may be shared with the Dept. of Energy (DOE), National Nuclear Security Administration (NNSA), and with other DOE/NNSA operating subcontractors. </a:t>
          </a:r>
          <a:endParaRPr lang="en-US"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57150</xdr:colOff>
      <xdr:row>0</xdr:row>
      <xdr:rowOff>121709</xdr:rowOff>
    </xdr:from>
    <xdr:to>
      <xdr:col>1</xdr:col>
      <xdr:colOff>1561651</xdr:colOff>
      <xdr:row>0</xdr:row>
      <xdr:rowOff>706543</xdr:rowOff>
    </xdr:to>
    <xdr:grpSp>
      <xdr:nvGrpSpPr>
        <xdr:cNvPr id="12" name="Group 2">
          <a:extLst>
            <a:ext uri="{FF2B5EF4-FFF2-40B4-BE49-F238E27FC236}">
              <a16:creationId xmlns:a16="http://schemas.microsoft.com/office/drawing/2014/main" id="{1C85E874-E831-40B6-BDC8-260B6CFB4FAC}"/>
            </a:ext>
          </a:extLst>
        </xdr:cNvPr>
        <xdr:cNvGrpSpPr/>
      </xdr:nvGrpSpPr>
      <xdr:grpSpPr>
        <a:xfrm>
          <a:off x="177800" y="121709"/>
          <a:ext cx="1504501" cy="584834"/>
          <a:chOff x="6402267" y="133351"/>
          <a:chExt cx="1500691" cy="579119"/>
        </a:xfrm>
      </xdr:grpSpPr>
      <xdr:pic>
        <xdr:nvPicPr>
          <xdr:cNvPr id="13" name="Picture 3">
            <a:extLst>
              <a:ext uri="{FF2B5EF4-FFF2-40B4-BE49-F238E27FC236}">
                <a16:creationId xmlns:a16="http://schemas.microsoft.com/office/drawing/2014/main" id="{492E9A4B-C914-C7BD-AFC7-21094CEBBBC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57685"/>
          <a:stretch/>
        </xdr:blipFill>
        <xdr:spPr>
          <a:xfrm>
            <a:off x="6402267" y="133351"/>
            <a:ext cx="629089" cy="579119"/>
          </a:xfrm>
          <a:prstGeom prst="rect">
            <a:avLst/>
          </a:prstGeom>
        </xdr:spPr>
      </xdr:pic>
      <xdr:pic>
        <xdr:nvPicPr>
          <xdr:cNvPr id="14" name="Picture 2">
            <a:extLst>
              <a:ext uri="{FF2B5EF4-FFF2-40B4-BE49-F238E27FC236}">
                <a16:creationId xmlns:a16="http://schemas.microsoft.com/office/drawing/2014/main" id="{A717E12F-790E-BA2A-EA3F-C58E893A0EF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39044"/>
          <a:stretch/>
        </xdr:blipFill>
        <xdr:spPr>
          <a:xfrm>
            <a:off x="6987540" y="148590"/>
            <a:ext cx="915418" cy="526672"/>
          </a:xfrm>
          <a:prstGeom prst="rect">
            <a:avLst/>
          </a:prstGeom>
        </xdr:spPr>
      </xdr:pic>
    </xdr:grpSp>
    <xdr:clientData/>
  </xdr:twoCellAnchor>
  <xdr:twoCellAnchor>
    <xdr:from>
      <xdr:col>0</xdr:col>
      <xdr:colOff>74083</xdr:colOff>
      <xdr:row>17</xdr:row>
      <xdr:rowOff>137583</xdr:rowOff>
    </xdr:from>
    <xdr:to>
      <xdr:col>2</xdr:col>
      <xdr:colOff>2386863</xdr:colOff>
      <xdr:row>17</xdr:row>
      <xdr:rowOff>701740</xdr:rowOff>
    </xdr:to>
    <xdr:grpSp>
      <xdr:nvGrpSpPr>
        <xdr:cNvPr id="15" name="Group 14">
          <a:extLst>
            <a:ext uri="{FF2B5EF4-FFF2-40B4-BE49-F238E27FC236}">
              <a16:creationId xmlns:a16="http://schemas.microsoft.com/office/drawing/2014/main" id="{18BEC50C-EF35-47F0-984E-1BC076251946}"/>
            </a:ext>
          </a:extLst>
        </xdr:cNvPr>
        <xdr:cNvGrpSpPr/>
      </xdr:nvGrpSpPr>
      <xdr:grpSpPr>
        <a:xfrm>
          <a:off x="74083" y="6417733"/>
          <a:ext cx="5068680" cy="564157"/>
          <a:chOff x="306251" y="8263432"/>
          <a:chExt cx="4953000" cy="564157"/>
        </a:xfrm>
      </xdr:grpSpPr>
      <xdr:pic>
        <xdr:nvPicPr>
          <xdr:cNvPr id="16" name="Picture 15">
            <a:extLst>
              <a:ext uri="{FF2B5EF4-FFF2-40B4-BE49-F238E27FC236}">
                <a16:creationId xmlns:a16="http://schemas.microsoft.com/office/drawing/2014/main" id="{3A87249B-E4AD-8C0D-782E-435328C96C46}"/>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56364" y="8274511"/>
            <a:ext cx="438912" cy="128016"/>
          </a:xfrm>
          <a:prstGeom prst="rect">
            <a:avLst/>
          </a:prstGeom>
        </xdr:spPr>
      </xdr:pic>
      <xdr:pic>
        <xdr:nvPicPr>
          <xdr:cNvPr id="17" name="Picture 16">
            <a:extLst>
              <a:ext uri="{FF2B5EF4-FFF2-40B4-BE49-F238E27FC236}">
                <a16:creationId xmlns:a16="http://schemas.microsoft.com/office/drawing/2014/main" id="{DAEBC1D1-3740-6C7D-DDA6-11355DC0559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04484" y="8263432"/>
            <a:ext cx="539496" cy="137160"/>
          </a:xfrm>
          <a:prstGeom prst="rect">
            <a:avLst/>
          </a:prstGeom>
        </xdr:spPr>
      </xdr:pic>
      <xdr:sp macro="" textlink="">
        <xdr:nvSpPr>
          <xdr:cNvPr id="18" name="TextBox 17">
            <a:extLst>
              <a:ext uri="{FF2B5EF4-FFF2-40B4-BE49-F238E27FC236}">
                <a16:creationId xmlns:a16="http://schemas.microsoft.com/office/drawing/2014/main" id="{FFCAE048-4F1A-3AF4-880A-A6698F2A2444}"/>
              </a:ext>
            </a:extLst>
          </xdr:cNvPr>
          <xdr:cNvSpPr txBox="1">
            <a:spLocks/>
          </xdr:cNvSpPr>
        </xdr:nvSpPr>
        <xdr:spPr>
          <a:xfrm>
            <a:off x="306251" y="8364518"/>
            <a:ext cx="4953000" cy="4630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Sandia National Laboratories is a multimission laboratory managed and operated by National Technology &amp; Engineering Solutions of Sandia, LLC, a wholly owned subsidiary of Honeywell International Inc., for the U.S. Department of Energy’s National Nuclear </a:t>
            </a:r>
            <a:r>
              <a:rPr lang="en-US" sz="600">
                <a:solidFill>
                  <a:schemeClr val="bg1"/>
                </a:solidFill>
                <a:latin typeface="Open Sans" panose="020B0606030504020204" pitchFamily="34" charset="0"/>
                <a:ea typeface="Open Sans" panose="020B0606030504020204" pitchFamily="34" charset="0"/>
                <a:cs typeface="Open Sans" panose="020B0606030504020204" pitchFamily="34" charset="0"/>
              </a:rPr>
              <a:t>Security</a:t>
            </a:r>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 Administration under contract DE-NA0003525.</a:t>
            </a:r>
          </a:p>
          <a:p>
            <a:endParaRPr lang="en-US" sz="800">
              <a:solidFill>
                <a:schemeClr val="bg1"/>
              </a:solidFill>
              <a:latin typeface="Open Sans" panose="020B0606030504020204" pitchFamily="34" charset="0"/>
              <a:ea typeface="Open Sans" panose="020B0606030504020204" pitchFamily="34" charset="0"/>
              <a:cs typeface="Open Sans" panose="020B0606030504020204" pitchFamily="34" charset="0"/>
            </a:endParaRP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43544</xdr:colOff>
      <xdr:row>97</xdr:row>
      <xdr:rowOff>136075</xdr:rowOff>
    </xdr:from>
    <xdr:to>
      <xdr:col>1</xdr:col>
      <xdr:colOff>3571931</xdr:colOff>
      <xdr:row>97</xdr:row>
      <xdr:rowOff>700232</xdr:rowOff>
    </xdr:to>
    <xdr:grpSp>
      <xdr:nvGrpSpPr>
        <xdr:cNvPr id="2" name="Group 12">
          <a:extLst>
            <a:ext uri="{FF2B5EF4-FFF2-40B4-BE49-F238E27FC236}">
              <a16:creationId xmlns:a16="http://schemas.microsoft.com/office/drawing/2014/main" id="{F536996D-82C4-4FAC-BB89-C9840C1C9DC2}"/>
            </a:ext>
          </a:extLst>
        </xdr:cNvPr>
        <xdr:cNvGrpSpPr/>
      </xdr:nvGrpSpPr>
      <xdr:grpSpPr>
        <a:xfrm>
          <a:off x="43544" y="22890242"/>
          <a:ext cx="4854831" cy="564157"/>
          <a:chOff x="306251" y="8263432"/>
          <a:chExt cx="4160569" cy="564157"/>
        </a:xfrm>
      </xdr:grpSpPr>
      <xdr:pic>
        <xdr:nvPicPr>
          <xdr:cNvPr id="3" name="Picture 13">
            <a:extLst>
              <a:ext uri="{FF2B5EF4-FFF2-40B4-BE49-F238E27FC236}">
                <a16:creationId xmlns:a16="http://schemas.microsoft.com/office/drawing/2014/main" id="{9E6E0BB1-C18A-4FCB-472A-F016BD07977F}"/>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56364" y="8274511"/>
            <a:ext cx="438912" cy="128016"/>
          </a:xfrm>
          <a:prstGeom prst="rect">
            <a:avLst/>
          </a:prstGeom>
        </xdr:spPr>
      </xdr:pic>
      <xdr:pic>
        <xdr:nvPicPr>
          <xdr:cNvPr id="4" name="Picture 14">
            <a:extLst>
              <a:ext uri="{FF2B5EF4-FFF2-40B4-BE49-F238E27FC236}">
                <a16:creationId xmlns:a16="http://schemas.microsoft.com/office/drawing/2014/main" id="{BC6E6EE5-09BF-3719-A629-C6FA3BF4BE9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4484" y="8263432"/>
            <a:ext cx="539496" cy="137160"/>
          </a:xfrm>
          <a:prstGeom prst="rect">
            <a:avLst/>
          </a:prstGeom>
        </xdr:spPr>
      </xdr:pic>
      <xdr:sp macro="" textlink="">
        <xdr:nvSpPr>
          <xdr:cNvPr id="5" name="TextBox 15">
            <a:extLst>
              <a:ext uri="{FF2B5EF4-FFF2-40B4-BE49-F238E27FC236}">
                <a16:creationId xmlns:a16="http://schemas.microsoft.com/office/drawing/2014/main" id="{EA5FE89A-394B-66B4-2EDD-0F27FAA7FF2D}"/>
              </a:ext>
            </a:extLst>
          </xdr:cNvPr>
          <xdr:cNvSpPr txBox="1">
            <a:spLocks/>
          </xdr:cNvSpPr>
        </xdr:nvSpPr>
        <xdr:spPr>
          <a:xfrm>
            <a:off x="306251" y="8364518"/>
            <a:ext cx="4160569" cy="4630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Sandia National Laboratories is a multimission laboratory managed and operated by National Technology &amp; Engineering Solutions of Sandia, LLC, a wholly owned subsidiary of Honeywell International Inc., for the U.S. Department of Energy’s National Nuclear </a:t>
            </a:r>
            <a:r>
              <a:rPr lang="en-US" sz="600">
                <a:solidFill>
                  <a:schemeClr val="bg1"/>
                </a:solidFill>
                <a:latin typeface="Open Sans" panose="020B0606030504020204" pitchFamily="34" charset="0"/>
                <a:ea typeface="Open Sans" panose="020B0606030504020204" pitchFamily="34" charset="0"/>
                <a:cs typeface="Open Sans" panose="020B0606030504020204" pitchFamily="34" charset="0"/>
              </a:rPr>
              <a:t>Security</a:t>
            </a:r>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 Administration under contract DE-NA0003525.</a:t>
            </a:r>
          </a:p>
          <a:p>
            <a:endParaRPr lang="en-US" sz="800">
              <a:solidFill>
                <a:schemeClr val="bg1"/>
              </a:solidFill>
              <a:latin typeface="Open Sans" panose="020B0606030504020204" pitchFamily="34" charset="0"/>
              <a:ea typeface="Open Sans" panose="020B0606030504020204" pitchFamily="34" charset="0"/>
              <a:cs typeface="Open Sans" panose="020B0606030504020204" pitchFamily="34" charset="0"/>
            </a:endParaRPr>
          </a:p>
        </xdr:txBody>
      </xdr:sp>
    </xdr:grpSp>
    <xdr:clientData/>
  </xdr:twoCellAnchor>
  <xdr:twoCellAnchor>
    <xdr:from>
      <xdr:col>0</xdr:col>
      <xdr:colOff>161925</xdr:colOff>
      <xdr:row>0</xdr:row>
      <xdr:rowOff>123825</xdr:rowOff>
    </xdr:from>
    <xdr:to>
      <xdr:col>1</xdr:col>
      <xdr:colOff>399601</xdr:colOff>
      <xdr:row>0</xdr:row>
      <xdr:rowOff>708659</xdr:rowOff>
    </xdr:to>
    <xdr:grpSp>
      <xdr:nvGrpSpPr>
        <xdr:cNvPr id="14" name="Group 2">
          <a:extLst>
            <a:ext uri="{FF2B5EF4-FFF2-40B4-BE49-F238E27FC236}">
              <a16:creationId xmlns:a16="http://schemas.microsoft.com/office/drawing/2014/main" id="{FEFB12A8-8A67-4A2D-B573-C93A1D455AD6}"/>
            </a:ext>
          </a:extLst>
        </xdr:cNvPr>
        <xdr:cNvGrpSpPr/>
      </xdr:nvGrpSpPr>
      <xdr:grpSpPr>
        <a:xfrm>
          <a:off x="161925" y="123825"/>
          <a:ext cx="1564120" cy="584834"/>
          <a:chOff x="6402267" y="133351"/>
          <a:chExt cx="1500691" cy="579119"/>
        </a:xfrm>
      </xdr:grpSpPr>
      <xdr:pic>
        <xdr:nvPicPr>
          <xdr:cNvPr id="15" name="Picture 3">
            <a:extLst>
              <a:ext uri="{FF2B5EF4-FFF2-40B4-BE49-F238E27FC236}">
                <a16:creationId xmlns:a16="http://schemas.microsoft.com/office/drawing/2014/main" id="{C9933D6E-4E11-FE72-EBFA-39F305B5C501}"/>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57685"/>
          <a:stretch/>
        </xdr:blipFill>
        <xdr:spPr>
          <a:xfrm>
            <a:off x="6402267" y="133351"/>
            <a:ext cx="629089" cy="579119"/>
          </a:xfrm>
          <a:prstGeom prst="rect">
            <a:avLst/>
          </a:prstGeom>
        </xdr:spPr>
      </xdr:pic>
      <xdr:pic>
        <xdr:nvPicPr>
          <xdr:cNvPr id="16" name="Picture 2">
            <a:extLst>
              <a:ext uri="{FF2B5EF4-FFF2-40B4-BE49-F238E27FC236}">
                <a16:creationId xmlns:a16="http://schemas.microsoft.com/office/drawing/2014/main" id="{A4358EBE-2E8B-09BC-7F93-7FFF58C55DFE}"/>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39044"/>
          <a:stretch/>
        </xdr:blipFill>
        <xdr:spPr>
          <a:xfrm>
            <a:off x="6987540" y="148590"/>
            <a:ext cx="915418" cy="526672"/>
          </a:xfrm>
          <a:prstGeom prst="rect">
            <a:avLst/>
          </a:prstGeom>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133350</xdr:colOff>
      <xdr:row>0</xdr:row>
      <xdr:rowOff>123825</xdr:rowOff>
    </xdr:from>
    <xdr:to>
      <xdr:col>1</xdr:col>
      <xdr:colOff>1247326</xdr:colOff>
      <xdr:row>0</xdr:row>
      <xdr:rowOff>708659</xdr:rowOff>
    </xdr:to>
    <xdr:grpSp>
      <xdr:nvGrpSpPr>
        <xdr:cNvPr id="6" name="Group 5">
          <a:extLst>
            <a:ext uri="{FF2B5EF4-FFF2-40B4-BE49-F238E27FC236}">
              <a16:creationId xmlns:a16="http://schemas.microsoft.com/office/drawing/2014/main" id="{1E98C9D3-C849-436A-826A-E8F1714FA4A8}"/>
            </a:ext>
          </a:extLst>
        </xdr:cNvPr>
        <xdr:cNvGrpSpPr/>
      </xdr:nvGrpSpPr>
      <xdr:grpSpPr>
        <a:xfrm>
          <a:off x="133350" y="123825"/>
          <a:ext cx="1514026" cy="584834"/>
          <a:chOff x="6402267" y="133351"/>
          <a:chExt cx="1500691" cy="579119"/>
        </a:xfrm>
      </xdr:grpSpPr>
      <xdr:pic>
        <xdr:nvPicPr>
          <xdr:cNvPr id="7" name="Picture 6">
            <a:extLst>
              <a:ext uri="{FF2B5EF4-FFF2-40B4-BE49-F238E27FC236}">
                <a16:creationId xmlns:a16="http://schemas.microsoft.com/office/drawing/2014/main" id="{017CF507-0217-661C-5F80-07C3290BBBB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57685"/>
          <a:stretch/>
        </xdr:blipFill>
        <xdr:spPr>
          <a:xfrm>
            <a:off x="6402267" y="133351"/>
            <a:ext cx="629089" cy="579119"/>
          </a:xfrm>
          <a:prstGeom prst="rect">
            <a:avLst/>
          </a:prstGeom>
        </xdr:spPr>
      </xdr:pic>
      <xdr:pic>
        <xdr:nvPicPr>
          <xdr:cNvPr id="8" name="Picture 2">
            <a:extLst>
              <a:ext uri="{FF2B5EF4-FFF2-40B4-BE49-F238E27FC236}">
                <a16:creationId xmlns:a16="http://schemas.microsoft.com/office/drawing/2014/main" id="{44E78A7E-1DF1-833B-8C78-73A37E41BD1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39044"/>
          <a:stretch/>
        </xdr:blipFill>
        <xdr:spPr>
          <a:xfrm>
            <a:off x="6987540" y="148590"/>
            <a:ext cx="915418" cy="526672"/>
          </a:xfrm>
          <a:prstGeom prst="rect">
            <a:avLst/>
          </a:prstGeom>
        </xdr:spPr>
      </xdr:pic>
    </xdr:grpSp>
    <xdr:clientData/>
  </xdr:twoCellAnchor>
  <xdr:twoCellAnchor>
    <xdr:from>
      <xdr:col>0</xdr:col>
      <xdr:colOff>85725</xdr:colOff>
      <xdr:row>20</xdr:row>
      <xdr:rowOff>142875</xdr:rowOff>
    </xdr:from>
    <xdr:to>
      <xdr:col>3</xdr:col>
      <xdr:colOff>842337</xdr:colOff>
      <xdr:row>20</xdr:row>
      <xdr:rowOff>707032</xdr:rowOff>
    </xdr:to>
    <xdr:grpSp>
      <xdr:nvGrpSpPr>
        <xdr:cNvPr id="9" name="Group 12">
          <a:extLst>
            <a:ext uri="{FF2B5EF4-FFF2-40B4-BE49-F238E27FC236}">
              <a16:creationId xmlns:a16="http://schemas.microsoft.com/office/drawing/2014/main" id="{C42F1CAB-D2D4-4858-B026-8C9219B2569D}"/>
            </a:ext>
          </a:extLst>
        </xdr:cNvPr>
        <xdr:cNvGrpSpPr/>
      </xdr:nvGrpSpPr>
      <xdr:grpSpPr>
        <a:xfrm>
          <a:off x="85725" y="67160775"/>
          <a:ext cx="5296862" cy="564157"/>
          <a:chOff x="306251" y="8263432"/>
          <a:chExt cx="4160569" cy="564157"/>
        </a:xfrm>
      </xdr:grpSpPr>
      <xdr:pic>
        <xdr:nvPicPr>
          <xdr:cNvPr id="10" name="Picture 13">
            <a:extLst>
              <a:ext uri="{FF2B5EF4-FFF2-40B4-BE49-F238E27FC236}">
                <a16:creationId xmlns:a16="http://schemas.microsoft.com/office/drawing/2014/main" id="{85AD48E9-970F-7C90-8E9C-3382368A5D14}"/>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56364" y="8274511"/>
            <a:ext cx="438912" cy="128016"/>
          </a:xfrm>
          <a:prstGeom prst="rect">
            <a:avLst/>
          </a:prstGeom>
        </xdr:spPr>
      </xdr:pic>
      <xdr:pic>
        <xdr:nvPicPr>
          <xdr:cNvPr id="11" name="Picture 14">
            <a:extLst>
              <a:ext uri="{FF2B5EF4-FFF2-40B4-BE49-F238E27FC236}">
                <a16:creationId xmlns:a16="http://schemas.microsoft.com/office/drawing/2014/main" id="{10359626-F8FC-F1C7-652E-F70DB285C66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04484" y="8263432"/>
            <a:ext cx="539496" cy="137160"/>
          </a:xfrm>
          <a:prstGeom prst="rect">
            <a:avLst/>
          </a:prstGeom>
        </xdr:spPr>
      </xdr:pic>
      <xdr:sp macro="" textlink="">
        <xdr:nvSpPr>
          <xdr:cNvPr id="12" name="TextBox 15">
            <a:extLst>
              <a:ext uri="{FF2B5EF4-FFF2-40B4-BE49-F238E27FC236}">
                <a16:creationId xmlns:a16="http://schemas.microsoft.com/office/drawing/2014/main" id="{B7096A6B-458C-3C30-CD97-0D8B05249B49}"/>
              </a:ext>
            </a:extLst>
          </xdr:cNvPr>
          <xdr:cNvSpPr txBox="1">
            <a:spLocks/>
          </xdr:cNvSpPr>
        </xdr:nvSpPr>
        <xdr:spPr>
          <a:xfrm>
            <a:off x="306251" y="8364518"/>
            <a:ext cx="4160569" cy="4630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Sandia National Laboratories is a multimission laboratory managed and operated by National Technology &amp; Engineering Solutions of Sandia, LLC, a wholly owned subsidiary of Honeywell International Inc., for the U.S. Department of Energy’s National Nuclear </a:t>
            </a:r>
            <a:r>
              <a:rPr lang="en-US" sz="600">
                <a:solidFill>
                  <a:schemeClr val="bg1"/>
                </a:solidFill>
                <a:latin typeface="Open Sans" panose="020B0606030504020204" pitchFamily="34" charset="0"/>
                <a:ea typeface="Open Sans" panose="020B0606030504020204" pitchFamily="34" charset="0"/>
                <a:cs typeface="Open Sans" panose="020B0606030504020204" pitchFamily="34" charset="0"/>
              </a:rPr>
              <a:t>Security</a:t>
            </a:r>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 Administration under contract DE-NA0003525.</a:t>
            </a:r>
          </a:p>
          <a:p>
            <a:endParaRPr lang="en-US" sz="800">
              <a:solidFill>
                <a:schemeClr val="bg1"/>
              </a:solidFill>
              <a:latin typeface="Open Sans" panose="020B0606030504020204" pitchFamily="34" charset="0"/>
              <a:ea typeface="Open Sans" panose="020B0606030504020204" pitchFamily="34" charset="0"/>
              <a:cs typeface="Open Sans" panose="020B0606030504020204" pitchFamily="34" charset="0"/>
            </a:endParaRP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71719</xdr:colOff>
      <xdr:row>86</xdr:row>
      <xdr:rowOff>125507</xdr:rowOff>
    </xdr:from>
    <xdr:to>
      <xdr:col>3</xdr:col>
      <xdr:colOff>349249</xdr:colOff>
      <xdr:row>86</xdr:row>
      <xdr:rowOff>697284</xdr:rowOff>
    </xdr:to>
    <xdr:grpSp>
      <xdr:nvGrpSpPr>
        <xdr:cNvPr id="8" name="Group 7">
          <a:extLst>
            <a:ext uri="{FF2B5EF4-FFF2-40B4-BE49-F238E27FC236}">
              <a16:creationId xmlns:a16="http://schemas.microsoft.com/office/drawing/2014/main" id="{C2B3AF70-6DAA-4EF4-B461-C69947EB1422}"/>
            </a:ext>
          </a:extLst>
        </xdr:cNvPr>
        <xdr:cNvGrpSpPr/>
      </xdr:nvGrpSpPr>
      <xdr:grpSpPr>
        <a:xfrm>
          <a:off x="71719" y="18877057"/>
          <a:ext cx="4957480" cy="571777"/>
          <a:chOff x="306251" y="8255812"/>
          <a:chExt cx="4953000" cy="571777"/>
        </a:xfrm>
      </xdr:grpSpPr>
      <xdr:pic>
        <xdr:nvPicPr>
          <xdr:cNvPr id="9" name="Picture 8">
            <a:extLst>
              <a:ext uri="{FF2B5EF4-FFF2-40B4-BE49-F238E27FC236}">
                <a16:creationId xmlns:a16="http://schemas.microsoft.com/office/drawing/2014/main" id="{2ADB24D5-91D4-49C7-626E-1FD6E6A77F66}"/>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56364" y="8266891"/>
            <a:ext cx="438912" cy="128016"/>
          </a:xfrm>
          <a:prstGeom prst="rect">
            <a:avLst/>
          </a:prstGeom>
        </xdr:spPr>
      </xdr:pic>
      <xdr:pic>
        <xdr:nvPicPr>
          <xdr:cNvPr id="10" name="Picture 9">
            <a:extLst>
              <a:ext uri="{FF2B5EF4-FFF2-40B4-BE49-F238E27FC236}">
                <a16:creationId xmlns:a16="http://schemas.microsoft.com/office/drawing/2014/main" id="{31103302-9C64-9DCA-1FB7-96F021DF6D0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4484" y="8255812"/>
            <a:ext cx="539496" cy="137160"/>
          </a:xfrm>
          <a:prstGeom prst="rect">
            <a:avLst/>
          </a:prstGeom>
        </xdr:spPr>
      </xdr:pic>
      <xdr:sp macro="" textlink="">
        <xdr:nvSpPr>
          <xdr:cNvPr id="11" name="TextBox 10">
            <a:extLst>
              <a:ext uri="{FF2B5EF4-FFF2-40B4-BE49-F238E27FC236}">
                <a16:creationId xmlns:a16="http://schemas.microsoft.com/office/drawing/2014/main" id="{5B8AA891-9DBB-D8BA-9C63-7326481E7298}"/>
              </a:ext>
            </a:extLst>
          </xdr:cNvPr>
          <xdr:cNvSpPr txBox="1">
            <a:spLocks/>
          </xdr:cNvSpPr>
        </xdr:nvSpPr>
        <xdr:spPr>
          <a:xfrm>
            <a:off x="306251" y="8364518"/>
            <a:ext cx="4953000" cy="4630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Sandia National Laboratories is a multimission laboratory managed and operated by National Technology &amp; Engineering Solutions of Sandia, LLC, a wholly owned subsidiary of Honeywell International Inc., for the U.S. Department of Energy’s National Nuclear </a:t>
            </a:r>
            <a:r>
              <a:rPr lang="en-US" sz="600">
                <a:solidFill>
                  <a:schemeClr val="bg1"/>
                </a:solidFill>
                <a:latin typeface="Open Sans" panose="020B0606030504020204" pitchFamily="34" charset="0"/>
                <a:ea typeface="Open Sans" panose="020B0606030504020204" pitchFamily="34" charset="0"/>
                <a:cs typeface="Open Sans" panose="020B0606030504020204" pitchFamily="34" charset="0"/>
              </a:rPr>
              <a:t>Security</a:t>
            </a:r>
            <a:r>
              <a:rPr lang="en-US" sz="700">
                <a:solidFill>
                  <a:schemeClr val="bg1"/>
                </a:solidFill>
                <a:latin typeface="Open Sans" panose="020B0606030504020204" pitchFamily="34" charset="0"/>
                <a:ea typeface="Open Sans" panose="020B0606030504020204" pitchFamily="34" charset="0"/>
                <a:cs typeface="Open Sans" panose="020B0606030504020204" pitchFamily="34" charset="0"/>
              </a:rPr>
              <a:t> Administration under contract DE-NA0003525.</a:t>
            </a:r>
          </a:p>
          <a:p>
            <a:endParaRPr lang="en-US" sz="800">
              <a:solidFill>
                <a:schemeClr val="bg1"/>
              </a:solidFill>
              <a:latin typeface="Open Sans" panose="020B0606030504020204" pitchFamily="34" charset="0"/>
              <a:ea typeface="Open Sans" panose="020B0606030504020204" pitchFamily="34" charset="0"/>
              <a:cs typeface="Open Sans" panose="020B0606030504020204" pitchFamily="34" charset="0"/>
            </a:endParaRPr>
          </a:p>
        </xdr:txBody>
      </xdr:sp>
    </xdr:grpSp>
    <xdr:clientData/>
  </xdr:twoCellAnchor>
  <xdr:twoCellAnchor>
    <xdr:from>
      <xdr:col>0</xdr:col>
      <xdr:colOff>112183</xdr:colOff>
      <xdr:row>0</xdr:row>
      <xdr:rowOff>113243</xdr:rowOff>
    </xdr:from>
    <xdr:to>
      <xdr:col>1</xdr:col>
      <xdr:colOff>1239943</xdr:colOff>
      <xdr:row>0</xdr:row>
      <xdr:rowOff>698077</xdr:rowOff>
    </xdr:to>
    <xdr:grpSp>
      <xdr:nvGrpSpPr>
        <xdr:cNvPr id="2" name="Group 2">
          <a:extLst>
            <a:ext uri="{FF2B5EF4-FFF2-40B4-BE49-F238E27FC236}">
              <a16:creationId xmlns:a16="http://schemas.microsoft.com/office/drawing/2014/main" id="{D7CF9775-6628-4E88-B4FC-E5C1BF505200}"/>
            </a:ext>
            <a:ext uri="{147F2762-F138-4A5C-976F-8EAC2B608ADB}">
              <a16:predDERef xmlns:a16="http://schemas.microsoft.com/office/drawing/2014/main" pred="{C2B3AF70-6DAA-4EF4-B461-C69947EB1422}"/>
            </a:ext>
          </a:extLst>
        </xdr:cNvPr>
        <xdr:cNvGrpSpPr/>
      </xdr:nvGrpSpPr>
      <xdr:grpSpPr>
        <a:xfrm>
          <a:off x="112183" y="113243"/>
          <a:ext cx="1527810" cy="584834"/>
          <a:chOff x="6402267" y="133351"/>
          <a:chExt cx="1500691" cy="579119"/>
        </a:xfrm>
      </xdr:grpSpPr>
      <xdr:pic>
        <xdr:nvPicPr>
          <xdr:cNvPr id="6" name="Picture 3">
            <a:extLst>
              <a:ext uri="{FF2B5EF4-FFF2-40B4-BE49-F238E27FC236}">
                <a16:creationId xmlns:a16="http://schemas.microsoft.com/office/drawing/2014/main" id="{21223991-DE0D-F105-9B38-904ABFCF05EE}"/>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57685"/>
          <a:stretch/>
        </xdr:blipFill>
        <xdr:spPr>
          <a:xfrm>
            <a:off x="6402267" y="133351"/>
            <a:ext cx="629089" cy="579119"/>
          </a:xfrm>
          <a:prstGeom prst="rect">
            <a:avLst/>
          </a:prstGeom>
        </xdr:spPr>
      </xdr:pic>
      <xdr:pic>
        <xdr:nvPicPr>
          <xdr:cNvPr id="7" name="Picture 2">
            <a:extLst>
              <a:ext uri="{FF2B5EF4-FFF2-40B4-BE49-F238E27FC236}">
                <a16:creationId xmlns:a16="http://schemas.microsoft.com/office/drawing/2014/main" id="{449CCC22-2579-F4C6-3020-423AADFE5458}"/>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39044"/>
          <a:stretch/>
        </xdr:blipFill>
        <xdr:spPr>
          <a:xfrm>
            <a:off x="6987540" y="148590"/>
            <a:ext cx="915418" cy="526672"/>
          </a:xfrm>
          <a:prstGeom prst="rect">
            <a:avLst/>
          </a:prstGeom>
        </xdr:spPr>
      </xdr:pic>
    </xdr:grp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1CF4A94-0184-43AA-9195-58692AF4592A}" name="Table1" displayName="Table1" ref="B2:H76" totalsRowShown="0" headerRowDxfId="10" dataDxfId="8" headerRowBorderDxfId="9" tableBorderDxfId="7">
  <autoFilter ref="B2:H76" xr:uid="{C1CF4A94-0184-43AA-9195-58692AF4592A}"/>
  <tableColumns count="7">
    <tableColumn id="1" xr3:uid="{B123629C-7557-4CB3-9016-A2AE75A7231B}" name="Control Family" dataDxfId="6"/>
    <tableColumn id="2" xr3:uid="{BFE0CFC5-D83D-4571-B107-10DE23E215BF}" name="Control" dataDxfId="5"/>
    <tableColumn id="3" xr3:uid="{DBEFAAA0-85CC-4E0D-BB61-F324C77F999D}" name="FAR Requirement Description / Assessment Criteria" dataDxfId="4"/>
    <tableColumn id="4" xr3:uid="{871B2F91-59FF-443D-A47A-441DECDE2790}" name="Questionnaire Result" dataDxfId="3"/>
    <tableColumn id="5" xr3:uid="{0A5F88DC-0084-4F63-A7B0-6C55F79CF24F}" name="Assessor Comments" dataDxfId="2"/>
    <tableColumn id="8" xr3:uid="{4F1F7A56-C1AB-48D9-B298-E0F1BF01A6C8}" name="Assessor Verification" dataDxfId="1">
      <calculatedColumnFormula>IF(COUNTIF(G4:G9,"Fully Implemented")+COUNTIF(G4:G9,"Not Applicable (N/A)")=COUNTA(G4:G9),"Compliant","Noncompliant")</calculatedColumnFormula>
    </tableColumn>
    <tableColumn id="6" xr3:uid="{54F09924-B547-4E41-BF01-74D031A20B1C}" name="Score" dataDxfId="0"/>
  </tableColumns>
  <tableStyleInfo name="Table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7AB316-1094-4A28-A613-81C8B14633A0}">
  <sheetPr codeName="Sheet1"/>
  <dimension ref="A1:C7"/>
  <sheetViews>
    <sheetView showRowColHeaders="0" tabSelected="1" showWhiteSpace="0" zoomScaleNormal="100" zoomScaleSheetLayoutView="120" workbookViewId="0">
      <selection activeCell="B1" sqref="B1"/>
    </sheetView>
  </sheetViews>
  <sheetFormatPr defaultColWidth="0" defaultRowHeight="14.5" zeroHeight="1" x14ac:dyDescent="0.35"/>
  <cols>
    <col min="1" max="1" width="1.7265625" customWidth="1"/>
    <col min="2" max="2" width="130.7265625" customWidth="1"/>
    <col min="3" max="3" width="1.7265625" customWidth="1"/>
    <col min="4" max="16384" width="8.81640625" hidden="1"/>
  </cols>
  <sheetData>
    <row r="1" spans="1:3" s="3" customFormat="1" ht="64" customHeight="1" x14ac:dyDescent="0.35">
      <c r="A1" s="1"/>
      <c r="B1" s="2" t="s">
        <v>282</v>
      </c>
      <c r="C1" s="1"/>
    </row>
    <row r="2" spans="1:3" s="3" customFormat="1" ht="10.4" customHeight="1" x14ac:dyDescent="0.35">
      <c r="A2" s="4"/>
      <c r="B2" s="5"/>
      <c r="C2" s="4"/>
    </row>
    <row r="3" spans="1:3" s="3" customFormat="1" ht="246.5" x14ac:dyDescent="0.35">
      <c r="B3" s="28" t="s">
        <v>0</v>
      </c>
    </row>
    <row r="4" spans="1:3" s="3" customFormat="1" ht="409.5" customHeight="1" x14ac:dyDescent="0.35">
      <c r="B4" s="28" t="s">
        <v>281</v>
      </c>
    </row>
    <row r="5" spans="1:3" s="3" customFormat="1" ht="70.5" customHeight="1" x14ac:dyDescent="0.35">
      <c r="B5" s="6"/>
    </row>
    <row r="6" spans="1:3" s="3" customFormat="1" ht="10.4" customHeight="1" x14ac:dyDescent="0.35">
      <c r="A6" s="4"/>
      <c r="B6" s="4"/>
      <c r="C6" s="4"/>
    </row>
    <row r="7" spans="1:3" s="3" customFormat="1" ht="65.150000000000006" customHeight="1" x14ac:dyDescent="0.45">
      <c r="A7" s="1"/>
      <c r="B7" s="140" t="s">
        <v>1</v>
      </c>
      <c r="C7" s="1"/>
    </row>
  </sheetData>
  <sheetProtection algorithmName="SHA-512" hashValue="dfZ8n3uLJKP514Y7+eo7RfJHXpHxQI5yJDrRZuF8DSKw/NylmyTAVBNyb/VIzmDD1imxBolDy1N1jmakJTC3ww==" saltValue="wAk/Te4NtZ5FHoA/01TECg==" spinCount="100000" sheet="1" objects="1" scenarios="1"/>
  <pageMargins left="0.25" right="0.25" top="0.75" bottom="0.75" header="0.3" footer="0.3"/>
  <pageSetup scale="7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8C668B-C690-4F6B-B65D-13452E3CCFF6}">
  <sheetPr codeName="Sheet2"/>
  <dimension ref="A1:D20"/>
  <sheetViews>
    <sheetView showRowColHeaders="0" showWhiteSpace="0" zoomScaleNormal="100" zoomScaleSheetLayoutView="140" workbookViewId="0">
      <selection activeCell="B1" sqref="B1:C1"/>
    </sheetView>
  </sheetViews>
  <sheetFormatPr defaultColWidth="22.81640625" defaultRowHeight="0" customHeight="1" zeroHeight="1" x14ac:dyDescent="0.35"/>
  <cols>
    <col min="1" max="1" width="1.7265625" customWidth="1"/>
    <col min="2" max="2" width="37.7265625" customWidth="1"/>
    <col min="3" max="3" width="81.7265625" customWidth="1"/>
    <col min="4" max="4" width="1.7265625" customWidth="1"/>
    <col min="5" max="16380" width="0" hidden="1" customWidth="1"/>
    <col min="16381" max="16381" width="0" hidden="1"/>
    <col min="16382" max="16384" width="0" hidden="1" customWidth="1"/>
  </cols>
  <sheetData>
    <row r="1" spans="1:4" ht="64" customHeight="1" x14ac:dyDescent="0.35">
      <c r="A1" s="1"/>
      <c r="B1" s="145" t="s">
        <v>283</v>
      </c>
      <c r="C1" s="145"/>
      <c r="D1" s="1"/>
    </row>
    <row r="2" spans="1:4" ht="10.4" customHeight="1" x14ac:dyDescent="0.35">
      <c r="A2" s="4"/>
      <c r="B2" s="144"/>
      <c r="C2" s="144"/>
      <c r="D2" s="4"/>
    </row>
    <row r="3" spans="1:4" ht="33" customHeight="1" x14ac:dyDescent="0.4">
      <c r="A3" s="3"/>
      <c r="B3" s="49"/>
      <c r="C3" s="48" t="s">
        <v>2</v>
      </c>
      <c r="D3" s="3"/>
    </row>
    <row r="4" spans="1:4" s="8" customFormat="1" ht="15.65" customHeight="1" x14ac:dyDescent="0.35">
      <c r="A4" s="7"/>
      <c r="B4" s="39" t="s">
        <v>3</v>
      </c>
      <c r="C4" s="120"/>
      <c r="D4" s="7"/>
    </row>
    <row r="5" spans="1:4" s="8" customFormat="1" ht="15.65" customHeight="1" x14ac:dyDescent="0.35">
      <c r="A5" s="7"/>
      <c r="B5" s="39" t="s">
        <v>4</v>
      </c>
      <c r="C5" s="121"/>
      <c r="D5" s="7"/>
    </row>
    <row r="6" spans="1:4" s="8" customFormat="1" ht="15.65" customHeight="1" x14ac:dyDescent="0.35">
      <c r="A6" s="7"/>
      <c r="B6" s="39" t="s">
        <v>5</v>
      </c>
      <c r="C6" s="121"/>
      <c r="D6" s="7"/>
    </row>
    <row r="7" spans="1:4" ht="33" customHeight="1" x14ac:dyDescent="0.4">
      <c r="A7" s="3"/>
      <c r="B7" s="40"/>
      <c r="C7" s="40" t="s">
        <v>6</v>
      </c>
      <c r="D7" s="3"/>
    </row>
    <row r="8" spans="1:4" ht="14.5" x14ac:dyDescent="0.35">
      <c r="A8" s="3"/>
      <c r="B8" s="41" t="s">
        <v>7</v>
      </c>
      <c r="C8" s="44"/>
      <c r="D8" s="3"/>
    </row>
    <row r="9" spans="1:4" ht="14.5" x14ac:dyDescent="0.35">
      <c r="A9" s="3"/>
      <c r="B9" s="41" t="s">
        <v>8</v>
      </c>
      <c r="C9" s="44"/>
      <c r="D9" s="3"/>
    </row>
    <row r="10" spans="1:4" ht="42" customHeight="1" x14ac:dyDescent="0.35">
      <c r="A10" s="3"/>
      <c r="B10" s="42" t="s">
        <v>9</v>
      </c>
      <c r="C10" s="44"/>
      <c r="D10" s="3"/>
    </row>
    <row r="11" spans="1:4" ht="33" customHeight="1" x14ac:dyDescent="0.4">
      <c r="A11" s="3"/>
      <c r="B11" s="46"/>
      <c r="C11" s="40" t="s">
        <v>10</v>
      </c>
      <c r="D11" s="3"/>
    </row>
    <row r="12" spans="1:4" ht="69" customHeight="1" x14ac:dyDescent="0.35">
      <c r="A12" s="3"/>
      <c r="B12" s="43" t="s">
        <v>11</v>
      </c>
      <c r="C12" s="44"/>
      <c r="D12" s="3"/>
    </row>
    <row r="13" spans="1:4" ht="33.65" customHeight="1" x14ac:dyDescent="0.4">
      <c r="A13" s="3"/>
      <c r="B13" s="149" t="s">
        <v>12</v>
      </c>
      <c r="C13" s="150"/>
      <c r="D13" s="3"/>
    </row>
    <row r="14" spans="1:4" ht="34.4" customHeight="1" x14ac:dyDescent="0.4">
      <c r="A14" s="3"/>
      <c r="B14" s="148" t="s">
        <v>13</v>
      </c>
      <c r="C14" s="148"/>
      <c r="D14" s="3"/>
    </row>
    <row r="15" spans="1:4" ht="42" customHeight="1" x14ac:dyDescent="0.4">
      <c r="A15" s="3"/>
      <c r="B15" s="45" t="s">
        <v>14</v>
      </c>
      <c r="C15" s="122"/>
      <c r="D15" s="3"/>
    </row>
    <row r="16" spans="1:4" ht="15.65" customHeight="1" x14ac:dyDescent="0.4">
      <c r="A16" s="3"/>
      <c r="B16" s="47"/>
      <c r="C16" s="9" t="s">
        <v>15</v>
      </c>
      <c r="D16" s="3"/>
    </row>
    <row r="17" spans="1:4" ht="10.4" customHeight="1" x14ac:dyDescent="0.35">
      <c r="A17" s="4"/>
      <c r="B17" s="144"/>
      <c r="C17" s="144"/>
      <c r="D17" s="4"/>
    </row>
    <row r="18" spans="1:4" ht="65.150000000000006" customHeight="1" x14ac:dyDescent="0.45">
      <c r="A18" s="1"/>
      <c r="B18" s="146" t="s">
        <v>1</v>
      </c>
      <c r="C18" s="147"/>
      <c r="D18" s="1"/>
    </row>
    <row r="19" spans="1:4" ht="14.5" hidden="1" customHeight="1" x14ac:dyDescent="0.35"/>
    <row r="20" spans="1:4" ht="14.5" hidden="1" customHeight="1" x14ac:dyDescent="0.35"/>
  </sheetData>
  <sheetProtection algorithmName="SHA-512" hashValue="9JT4hlCGCEyCS0Y4q9LPjeQDEzg/+P8ztl92/4emtJuqVDX2IFP44lqlTFSvP4sOL7LRbyt5fhzXS4puDxbbiA==" saltValue="51FpmdC4abf6XdeE31YF5Q==" spinCount="100000" sheet="1" objects="1" scenarios="1"/>
  <mergeCells count="6">
    <mergeCell ref="B2:C2"/>
    <mergeCell ref="B1:C1"/>
    <mergeCell ref="B17:C17"/>
    <mergeCell ref="B18:C18"/>
    <mergeCell ref="B14:C14"/>
    <mergeCell ref="B13:C13"/>
  </mergeCells>
  <pageMargins left="0.25" right="0.25" top="0.75" bottom="0.75" header="0.3" footer="0.3"/>
  <pageSetup scale="78"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124C53-C9C0-4522-8462-E73AC940F258}">
  <sheetPr codeName="Sheet3">
    <pageSetUpPr fitToPage="1"/>
  </sheetPr>
  <dimension ref="A1:XFC129"/>
  <sheetViews>
    <sheetView showRowColHeaders="0" zoomScale="90" zoomScaleNormal="90" zoomScaleSheetLayoutView="90" workbookViewId="0">
      <pane xSplit="2" ySplit="2" topLeftCell="C3" activePane="bottomRight" state="frozen"/>
      <selection pane="topRight" activeCell="C1" sqref="C1"/>
      <selection pane="bottomLeft" activeCell="A3" sqref="A3"/>
      <selection pane="bottomRight" sqref="A1:G1"/>
    </sheetView>
  </sheetViews>
  <sheetFormatPr defaultColWidth="0" defaultRowHeight="18.75" customHeight="1" zeroHeight="1" x14ac:dyDescent="0.45"/>
  <cols>
    <col min="1" max="1" width="19" style="15" bestFit="1" customWidth="1"/>
    <col min="2" max="2" width="84" style="11" customWidth="1"/>
    <col min="3" max="3" width="31" style="16" customWidth="1"/>
    <col min="4" max="4" width="64.26953125" style="17" customWidth="1"/>
    <col min="5" max="5" width="56.81640625" style="17" customWidth="1"/>
    <col min="6" max="6" width="72.453125" style="17" customWidth="1"/>
    <col min="7" max="7" width="60.81640625" style="16" customWidth="1"/>
    <col min="8" max="16383" width="8.81640625" hidden="1"/>
    <col min="16384" max="16384" width="17" hidden="1" customWidth="1"/>
  </cols>
  <sheetData>
    <row r="1" spans="1:7" ht="65.150000000000006" customHeight="1" x14ac:dyDescent="0.35">
      <c r="A1" s="151" t="s">
        <v>284</v>
      </c>
      <c r="B1" s="152"/>
      <c r="C1" s="152"/>
      <c r="D1" s="152"/>
      <c r="E1" s="152"/>
      <c r="F1" s="152"/>
      <c r="G1" s="153"/>
    </row>
    <row r="2" spans="1:7" s="10" customFormat="1" ht="62.15" customHeight="1" x14ac:dyDescent="0.4">
      <c r="A2" s="50"/>
      <c r="B2" s="51" t="s">
        <v>16</v>
      </c>
      <c r="C2" s="52" t="s">
        <v>17</v>
      </c>
      <c r="D2" s="53" t="s">
        <v>18</v>
      </c>
      <c r="E2" s="53" t="s">
        <v>19</v>
      </c>
      <c r="F2" s="53" t="s">
        <v>20</v>
      </c>
      <c r="G2" s="53" t="s">
        <v>21</v>
      </c>
    </row>
    <row r="3" spans="1:7" s="10" customFormat="1" ht="15" x14ac:dyDescent="0.4">
      <c r="A3" s="135"/>
      <c r="B3" s="128" t="s">
        <v>22</v>
      </c>
      <c r="C3" s="123"/>
      <c r="D3" s="128"/>
      <c r="E3" s="128"/>
      <c r="F3" s="128"/>
      <c r="G3" s="54"/>
    </row>
    <row r="4" spans="1:7" ht="29" x14ac:dyDescent="0.35">
      <c r="A4" s="136" t="s">
        <v>23</v>
      </c>
      <c r="B4" s="62" t="s">
        <v>24</v>
      </c>
      <c r="C4" s="124"/>
      <c r="D4" s="129"/>
      <c r="E4" s="129"/>
      <c r="F4" s="129"/>
      <c r="G4" s="55"/>
    </row>
    <row r="5" spans="1:7" ht="14.5" x14ac:dyDescent="0.35">
      <c r="A5" s="56" t="s">
        <v>25</v>
      </c>
      <c r="B5" s="57" t="s">
        <v>26</v>
      </c>
      <c r="C5" s="125"/>
      <c r="D5" s="130"/>
      <c r="E5" s="130"/>
      <c r="F5" s="130"/>
      <c r="G5" s="141"/>
    </row>
    <row r="6" spans="1:7" ht="14.5" x14ac:dyDescent="0.35">
      <c r="A6" s="56" t="s">
        <v>27</v>
      </c>
      <c r="B6" s="57" t="s">
        <v>28</v>
      </c>
      <c r="C6" s="125"/>
      <c r="D6" s="130"/>
      <c r="E6" s="130"/>
      <c r="F6" s="130"/>
      <c r="G6" s="141"/>
    </row>
    <row r="7" spans="1:7" ht="14.5" x14ac:dyDescent="0.35">
      <c r="A7" s="56" t="s">
        <v>29</v>
      </c>
      <c r="B7" s="57" t="s">
        <v>30</v>
      </c>
      <c r="C7" s="125"/>
      <c r="D7" s="130"/>
      <c r="E7" s="130"/>
      <c r="F7" s="130"/>
      <c r="G7" s="141"/>
    </row>
    <row r="8" spans="1:7" ht="14.5" x14ac:dyDescent="0.35">
      <c r="A8" s="56" t="s">
        <v>31</v>
      </c>
      <c r="B8" s="57" t="s">
        <v>32</v>
      </c>
      <c r="C8" s="125"/>
      <c r="D8" s="130"/>
      <c r="E8" s="130"/>
      <c r="F8" s="130"/>
      <c r="G8" s="141"/>
    </row>
    <row r="9" spans="1:7" ht="14.5" x14ac:dyDescent="0.35">
      <c r="A9" s="56" t="s">
        <v>33</v>
      </c>
      <c r="B9" s="57" t="s">
        <v>34</v>
      </c>
      <c r="C9" s="125"/>
      <c r="D9" s="130"/>
      <c r="E9" s="130"/>
      <c r="F9" s="130"/>
      <c r="G9" s="141"/>
    </row>
    <row r="10" spans="1:7" ht="14.5" x14ac:dyDescent="0.35">
      <c r="A10" s="56" t="s">
        <v>35</v>
      </c>
      <c r="B10" s="57" t="s">
        <v>36</v>
      </c>
      <c r="C10" s="125"/>
      <c r="D10" s="130"/>
      <c r="E10" s="130"/>
      <c r="F10" s="130"/>
      <c r="G10" s="141"/>
    </row>
    <row r="11" spans="1:7" ht="14.5" x14ac:dyDescent="0.35">
      <c r="A11" s="56"/>
      <c r="B11" s="57"/>
      <c r="C11" s="125"/>
      <c r="D11" s="130"/>
      <c r="E11" s="130"/>
      <c r="F11" s="130"/>
      <c r="G11" s="141"/>
    </row>
    <row r="12" spans="1:7" ht="29" x14ac:dyDescent="0.35">
      <c r="A12" s="58" t="s">
        <v>37</v>
      </c>
      <c r="B12" s="62" t="s">
        <v>38</v>
      </c>
      <c r="C12" s="124"/>
      <c r="D12" s="129"/>
      <c r="E12" s="129"/>
      <c r="F12" s="129"/>
      <c r="G12" s="142"/>
    </row>
    <row r="13" spans="1:7" ht="29" x14ac:dyDescent="0.35">
      <c r="A13" s="56" t="s">
        <v>39</v>
      </c>
      <c r="B13" s="57" t="s">
        <v>40</v>
      </c>
      <c r="C13" s="125"/>
      <c r="D13" s="130"/>
      <c r="E13" s="130"/>
      <c r="F13" s="130"/>
      <c r="G13" s="141"/>
    </row>
    <row r="14" spans="1:7" ht="14.5" x14ac:dyDescent="0.35">
      <c r="A14" s="61" t="s">
        <v>41</v>
      </c>
      <c r="B14" s="57" t="s">
        <v>42</v>
      </c>
      <c r="C14" s="125"/>
      <c r="D14" s="130"/>
      <c r="E14" s="130"/>
      <c r="F14" s="130"/>
      <c r="G14" s="141"/>
    </row>
    <row r="15" spans="1:7" ht="14.5" x14ac:dyDescent="0.35">
      <c r="A15" s="61"/>
      <c r="B15" s="57"/>
      <c r="C15" s="125"/>
      <c r="D15" s="130"/>
      <c r="E15" s="130"/>
      <c r="F15" s="130"/>
      <c r="G15" s="141"/>
    </row>
    <row r="16" spans="1:7" ht="14.5" x14ac:dyDescent="0.35">
      <c r="A16" s="58" t="s">
        <v>43</v>
      </c>
      <c r="B16" s="62" t="s">
        <v>44</v>
      </c>
      <c r="C16" s="124"/>
      <c r="D16" s="129"/>
      <c r="E16" s="129"/>
      <c r="F16" s="129"/>
      <c r="G16" s="142"/>
    </row>
    <row r="17" spans="1:7" ht="14.5" x14ac:dyDescent="0.35">
      <c r="A17" s="61" t="s">
        <v>45</v>
      </c>
      <c r="B17" s="57" t="s">
        <v>46</v>
      </c>
      <c r="C17" s="125"/>
      <c r="D17" s="130"/>
      <c r="E17" s="130"/>
      <c r="F17" s="130"/>
      <c r="G17" s="141"/>
    </row>
    <row r="18" spans="1:7" ht="14.5" x14ac:dyDescent="0.35">
      <c r="A18" s="61" t="s">
        <v>47</v>
      </c>
      <c r="B18" s="57" t="s">
        <v>48</v>
      </c>
      <c r="C18" s="125"/>
      <c r="D18" s="130"/>
      <c r="E18" s="130"/>
      <c r="F18" s="130"/>
      <c r="G18" s="141"/>
    </row>
    <row r="19" spans="1:7" ht="14.5" x14ac:dyDescent="0.35">
      <c r="A19" s="61" t="s">
        <v>49</v>
      </c>
      <c r="B19" s="57" t="s">
        <v>50</v>
      </c>
      <c r="C19" s="125"/>
      <c r="D19" s="130"/>
      <c r="E19" s="130"/>
      <c r="F19" s="130"/>
      <c r="G19" s="141"/>
    </row>
    <row r="20" spans="1:7" ht="14.5" x14ac:dyDescent="0.35">
      <c r="A20" s="61" t="s">
        <v>51</v>
      </c>
      <c r="B20" s="57" t="s">
        <v>52</v>
      </c>
      <c r="C20" s="125"/>
      <c r="D20" s="130"/>
      <c r="E20" s="130"/>
      <c r="F20" s="130"/>
      <c r="G20" s="141"/>
    </row>
    <row r="21" spans="1:7" ht="14.5" x14ac:dyDescent="0.35">
      <c r="A21" s="61" t="s">
        <v>53</v>
      </c>
      <c r="B21" s="57" t="s">
        <v>54</v>
      </c>
      <c r="C21" s="125"/>
      <c r="D21" s="130"/>
      <c r="E21" s="130"/>
      <c r="F21" s="130"/>
      <c r="G21" s="141"/>
    </row>
    <row r="22" spans="1:7" ht="14.5" x14ac:dyDescent="0.35">
      <c r="A22" s="61" t="s">
        <v>55</v>
      </c>
      <c r="B22" s="57" t="s">
        <v>56</v>
      </c>
      <c r="C22" s="125"/>
      <c r="D22" s="130"/>
      <c r="E22" s="130"/>
      <c r="F22" s="130"/>
      <c r="G22" s="141"/>
    </row>
    <row r="23" spans="1:7" ht="14.5" x14ac:dyDescent="0.35">
      <c r="A23" s="61"/>
      <c r="B23" s="57"/>
      <c r="C23" s="125"/>
      <c r="D23" s="130"/>
      <c r="E23" s="130"/>
      <c r="F23" s="130"/>
      <c r="G23" s="141"/>
    </row>
    <row r="24" spans="1:7" ht="14.5" x14ac:dyDescent="0.35">
      <c r="A24" s="58" t="s">
        <v>57</v>
      </c>
      <c r="B24" s="62" t="s">
        <v>58</v>
      </c>
      <c r="C24" s="124"/>
      <c r="D24" s="129"/>
      <c r="E24" s="129"/>
      <c r="F24" s="129"/>
      <c r="G24" s="142"/>
    </row>
    <row r="25" spans="1:7" ht="29" x14ac:dyDescent="0.35">
      <c r="A25" s="61" t="s">
        <v>59</v>
      </c>
      <c r="B25" s="57" t="s">
        <v>60</v>
      </c>
      <c r="C25" s="125"/>
      <c r="D25" s="130"/>
      <c r="E25" s="130"/>
      <c r="F25" s="130"/>
      <c r="G25" s="141"/>
    </row>
    <row r="26" spans="1:7" ht="29" x14ac:dyDescent="0.35">
      <c r="A26" s="61" t="s">
        <v>61</v>
      </c>
      <c r="B26" s="57" t="s">
        <v>62</v>
      </c>
      <c r="C26" s="125"/>
      <c r="D26" s="130"/>
      <c r="E26" s="130"/>
      <c r="F26" s="130"/>
      <c r="G26" s="141"/>
    </row>
    <row r="27" spans="1:7" ht="14.5" x14ac:dyDescent="0.35">
      <c r="A27" s="61" t="s">
        <v>63</v>
      </c>
      <c r="B27" s="57" t="s">
        <v>64</v>
      </c>
      <c r="C27" s="125"/>
      <c r="D27" s="130"/>
      <c r="E27" s="130"/>
      <c r="F27" s="130"/>
      <c r="G27" s="141"/>
    </row>
    <row r="28" spans="1:7" ht="14.5" x14ac:dyDescent="0.35">
      <c r="A28" s="61" t="s">
        <v>65</v>
      </c>
      <c r="B28" s="57" t="s">
        <v>66</v>
      </c>
      <c r="C28" s="125"/>
      <c r="D28" s="130"/>
      <c r="E28" s="130"/>
      <c r="F28" s="130"/>
      <c r="G28" s="141"/>
    </row>
    <row r="29" spans="1:7" s="13" customFormat="1" ht="14.5" x14ac:dyDescent="0.35">
      <c r="A29" s="63" t="s">
        <v>67</v>
      </c>
      <c r="B29" s="133" t="s">
        <v>68</v>
      </c>
      <c r="C29" s="126"/>
      <c r="D29" s="131"/>
      <c r="E29" s="131"/>
      <c r="F29" s="131"/>
      <c r="G29" s="143"/>
    </row>
    <row r="30" spans="1:7" ht="15" x14ac:dyDescent="0.4">
      <c r="A30" s="160"/>
      <c r="B30" s="160"/>
      <c r="C30" s="160"/>
      <c r="D30" s="160"/>
      <c r="E30" s="160"/>
      <c r="F30" s="160"/>
      <c r="G30" s="160"/>
    </row>
    <row r="31" spans="1:7" s="14" customFormat="1" ht="14.5" x14ac:dyDescent="0.35">
      <c r="A31" s="137"/>
      <c r="B31" s="134" t="s">
        <v>69</v>
      </c>
      <c r="C31" s="127"/>
      <c r="D31" s="132"/>
      <c r="E31" s="132"/>
      <c r="F31" s="132"/>
      <c r="G31" s="64"/>
    </row>
    <row r="32" spans="1:7" ht="14.5" x14ac:dyDescent="0.35">
      <c r="A32" s="58" t="s">
        <v>70</v>
      </c>
      <c r="B32" s="62" t="s">
        <v>71</v>
      </c>
      <c r="C32" s="124"/>
      <c r="D32" s="129"/>
      <c r="E32" s="129"/>
      <c r="F32" s="129"/>
      <c r="G32" s="60"/>
    </row>
    <row r="33" spans="1:7" ht="14.5" x14ac:dyDescent="0.35">
      <c r="A33" s="56" t="s">
        <v>72</v>
      </c>
      <c r="B33" s="57" t="s">
        <v>73</v>
      </c>
      <c r="C33" s="125"/>
      <c r="D33" s="130"/>
      <c r="E33" s="130"/>
      <c r="F33" s="130"/>
      <c r="G33" s="141"/>
    </row>
    <row r="34" spans="1:7" ht="14.5" x14ac:dyDescent="0.35">
      <c r="A34" s="56" t="s">
        <v>74</v>
      </c>
      <c r="B34" s="57" t="s">
        <v>75</v>
      </c>
      <c r="C34" s="125"/>
      <c r="D34" s="130"/>
      <c r="E34" s="130"/>
      <c r="F34" s="130"/>
      <c r="G34" s="141"/>
    </row>
    <row r="35" spans="1:7" ht="14.5" x14ac:dyDescent="0.35">
      <c r="A35" s="56" t="s">
        <v>76</v>
      </c>
      <c r="B35" s="57" t="s">
        <v>77</v>
      </c>
      <c r="C35" s="125"/>
      <c r="D35" s="130"/>
      <c r="E35" s="130"/>
      <c r="F35" s="130"/>
      <c r="G35" s="141"/>
    </row>
    <row r="36" spans="1:7" ht="14.5" x14ac:dyDescent="0.35">
      <c r="A36" s="58"/>
      <c r="B36" s="57"/>
      <c r="C36" s="125"/>
      <c r="D36" s="130"/>
      <c r="E36" s="130"/>
      <c r="F36" s="130"/>
      <c r="G36" s="141"/>
    </row>
    <row r="37" spans="1:7" ht="29" x14ac:dyDescent="0.35">
      <c r="A37" s="58" t="s">
        <v>78</v>
      </c>
      <c r="B37" s="62" t="s">
        <v>79</v>
      </c>
      <c r="C37" s="124"/>
      <c r="D37" s="129"/>
      <c r="E37" s="129"/>
      <c r="F37" s="129"/>
      <c r="G37" s="142"/>
    </row>
    <row r="38" spans="1:7" ht="14.5" x14ac:dyDescent="0.35">
      <c r="A38" s="65" t="s">
        <v>80</v>
      </c>
      <c r="B38" s="66" t="s">
        <v>81</v>
      </c>
      <c r="C38" s="125"/>
      <c r="D38" s="130"/>
      <c r="E38" s="130"/>
      <c r="F38" s="130"/>
      <c r="G38" s="141"/>
    </row>
    <row r="39" spans="1:7" ht="29" x14ac:dyDescent="0.35">
      <c r="A39" s="67" t="s">
        <v>82</v>
      </c>
      <c r="B39" s="66" t="s">
        <v>83</v>
      </c>
      <c r="C39" s="125"/>
      <c r="D39" s="130"/>
      <c r="E39" s="130"/>
      <c r="F39" s="130"/>
      <c r="G39" s="141"/>
    </row>
    <row r="40" spans="1:7" s="13" customFormat="1" ht="29" x14ac:dyDescent="0.35">
      <c r="A40" s="68" t="s">
        <v>84</v>
      </c>
      <c r="B40" s="69" t="s">
        <v>85</v>
      </c>
      <c r="C40" s="126"/>
      <c r="D40" s="131"/>
      <c r="E40" s="131"/>
      <c r="F40" s="131"/>
      <c r="G40" s="143"/>
    </row>
    <row r="41" spans="1:7" ht="15" customHeight="1" x14ac:dyDescent="0.4">
      <c r="A41" s="160"/>
      <c r="B41" s="160"/>
      <c r="C41" s="160"/>
      <c r="D41" s="160"/>
      <c r="E41" s="160"/>
      <c r="F41" s="160"/>
      <c r="G41" s="160"/>
    </row>
    <row r="42" spans="1:7" s="14" customFormat="1" ht="14.5" x14ac:dyDescent="0.35">
      <c r="A42" s="137"/>
      <c r="B42" s="134" t="s">
        <v>86</v>
      </c>
      <c r="C42" s="127"/>
      <c r="D42" s="132"/>
      <c r="E42" s="132"/>
      <c r="F42" s="132"/>
      <c r="G42" s="64"/>
    </row>
    <row r="43" spans="1:7" ht="29" x14ac:dyDescent="0.35">
      <c r="A43" s="58" t="s">
        <v>87</v>
      </c>
      <c r="B43" s="62" t="s">
        <v>88</v>
      </c>
      <c r="C43" s="124"/>
      <c r="D43" s="129"/>
      <c r="E43" s="129"/>
      <c r="F43" s="129"/>
      <c r="G43" s="60"/>
    </row>
    <row r="44" spans="1:7" ht="14.5" x14ac:dyDescent="0.35">
      <c r="A44" s="70" t="s">
        <v>89</v>
      </c>
      <c r="B44" s="57" t="s">
        <v>90</v>
      </c>
      <c r="C44" s="125"/>
      <c r="D44" s="130"/>
      <c r="E44" s="130"/>
      <c r="F44" s="130"/>
      <c r="G44" s="141"/>
    </row>
    <row r="45" spans="1:7" s="13" customFormat="1" ht="14.5" x14ac:dyDescent="0.35">
      <c r="A45" s="71" t="s">
        <v>91</v>
      </c>
      <c r="B45" s="133" t="s">
        <v>92</v>
      </c>
      <c r="C45" s="126"/>
      <c r="D45" s="131"/>
      <c r="E45" s="131"/>
      <c r="F45" s="131"/>
      <c r="G45" s="143"/>
    </row>
    <row r="46" spans="1:7" ht="15" x14ac:dyDescent="0.4">
      <c r="A46" s="159"/>
      <c r="B46" s="159"/>
      <c r="C46" s="159"/>
      <c r="D46" s="159"/>
      <c r="E46" s="159"/>
      <c r="F46" s="159"/>
      <c r="G46" s="159"/>
    </row>
    <row r="47" spans="1:7" ht="14.5" x14ac:dyDescent="0.35">
      <c r="A47" s="72"/>
      <c r="B47" s="134" t="s">
        <v>93</v>
      </c>
      <c r="C47" s="127"/>
      <c r="D47" s="132"/>
      <c r="E47" s="132"/>
      <c r="F47" s="132"/>
      <c r="G47" s="64"/>
    </row>
    <row r="48" spans="1:7" ht="29" x14ac:dyDescent="0.35">
      <c r="A48" s="58" t="s">
        <v>94</v>
      </c>
      <c r="B48" s="62" t="s">
        <v>95</v>
      </c>
      <c r="C48" s="124"/>
      <c r="D48" s="129"/>
      <c r="E48" s="129"/>
      <c r="F48" s="129"/>
      <c r="G48" s="60"/>
    </row>
    <row r="49" spans="1:7" ht="14.5" x14ac:dyDescent="0.35">
      <c r="A49" s="70" t="s">
        <v>96</v>
      </c>
      <c r="B49" s="57" t="s">
        <v>97</v>
      </c>
      <c r="C49" s="125"/>
      <c r="D49" s="130"/>
      <c r="E49" s="130"/>
      <c r="F49" s="130"/>
      <c r="G49" s="141"/>
    </row>
    <row r="50" spans="1:7" ht="14.5" x14ac:dyDescent="0.35">
      <c r="A50" s="70" t="s">
        <v>98</v>
      </c>
      <c r="B50" s="57" t="s">
        <v>99</v>
      </c>
      <c r="C50" s="125"/>
      <c r="D50" s="130"/>
      <c r="E50" s="130"/>
      <c r="F50" s="130"/>
      <c r="G50" s="141"/>
    </row>
    <row r="51" spans="1:7" ht="14.5" x14ac:dyDescent="0.35">
      <c r="A51" s="70" t="s">
        <v>100</v>
      </c>
      <c r="B51" s="57" t="s">
        <v>101</v>
      </c>
      <c r="C51" s="125"/>
      <c r="D51" s="130"/>
      <c r="E51" s="130"/>
      <c r="F51" s="130"/>
      <c r="G51" s="141"/>
    </row>
    <row r="52" spans="1:7" ht="14.5" x14ac:dyDescent="0.35">
      <c r="A52" s="70" t="s">
        <v>102</v>
      </c>
      <c r="B52" s="57" t="s">
        <v>103</v>
      </c>
      <c r="C52" s="125"/>
      <c r="D52" s="130"/>
      <c r="E52" s="130"/>
      <c r="F52" s="130"/>
      <c r="G52" s="141"/>
    </row>
    <row r="53" spans="1:7" ht="14.5" x14ac:dyDescent="0.35">
      <c r="A53" s="70"/>
      <c r="B53" s="57"/>
      <c r="C53" s="125"/>
      <c r="D53" s="130"/>
      <c r="E53" s="130"/>
      <c r="F53" s="130"/>
      <c r="G53" s="141"/>
    </row>
    <row r="54" spans="1:7" ht="29" x14ac:dyDescent="0.35">
      <c r="A54" s="58" t="s">
        <v>104</v>
      </c>
      <c r="B54" s="62" t="s">
        <v>105</v>
      </c>
      <c r="C54" s="124"/>
      <c r="D54" s="129"/>
      <c r="E54" s="129"/>
      <c r="F54" s="129"/>
      <c r="G54" s="142"/>
    </row>
    <row r="55" spans="1:7" ht="14.5" x14ac:dyDescent="0.35">
      <c r="A55" s="70" t="s">
        <v>106</v>
      </c>
      <c r="B55" s="57" t="s">
        <v>107</v>
      </c>
      <c r="C55" s="125"/>
      <c r="D55" s="130"/>
      <c r="E55" s="130"/>
      <c r="F55" s="130"/>
      <c r="G55" s="141"/>
    </row>
    <row r="56" spans="1:7" ht="14.5" x14ac:dyDescent="0.35">
      <c r="A56" s="70" t="s">
        <v>108</v>
      </c>
      <c r="B56" s="57" t="s">
        <v>109</v>
      </c>
      <c r="C56" s="125"/>
      <c r="D56" s="130"/>
      <c r="E56" s="130"/>
      <c r="F56" s="130"/>
      <c r="G56" s="141"/>
    </row>
    <row r="57" spans="1:7" ht="14.5" x14ac:dyDescent="0.35">
      <c r="A57" s="70" t="s">
        <v>110</v>
      </c>
      <c r="B57" s="57" t="s">
        <v>111</v>
      </c>
      <c r="C57" s="125"/>
      <c r="D57" s="130"/>
      <c r="E57" s="130"/>
      <c r="F57" s="130"/>
      <c r="G57" s="141"/>
    </row>
    <row r="58" spans="1:7" ht="14.5" x14ac:dyDescent="0.35">
      <c r="A58" s="70" t="s">
        <v>112</v>
      </c>
      <c r="B58" s="57" t="s">
        <v>113</v>
      </c>
      <c r="C58" s="125"/>
      <c r="D58" s="130"/>
      <c r="E58" s="130"/>
      <c r="F58" s="130"/>
      <c r="G58" s="141"/>
    </row>
    <row r="59" spans="1:7" ht="14.5" x14ac:dyDescent="0.35">
      <c r="A59" s="70" t="s">
        <v>114</v>
      </c>
      <c r="B59" s="57" t="s">
        <v>115</v>
      </c>
      <c r="C59" s="125"/>
      <c r="D59" s="130"/>
      <c r="E59" s="130"/>
      <c r="F59" s="130"/>
      <c r="G59" s="141"/>
    </row>
    <row r="60" spans="1:7" s="13" customFormat="1" ht="14.5" x14ac:dyDescent="0.35">
      <c r="A60" s="71" t="s">
        <v>116</v>
      </c>
      <c r="B60" s="133" t="s">
        <v>117</v>
      </c>
      <c r="C60" s="126"/>
      <c r="D60" s="131"/>
      <c r="E60" s="131"/>
      <c r="F60" s="131"/>
      <c r="G60" s="143"/>
    </row>
    <row r="61" spans="1:7" ht="15" customHeight="1" x14ac:dyDescent="0.4">
      <c r="A61" s="160"/>
      <c r="B61" s="160"/>
      <c r="C61" s="160"/>
      <c r="D61" s="160"/>
      <c r="E61" s="160"/>
      <c r="F61" s="160"/>
      <c r="G61" s="160"/>
    </row>
    <row r="62" spans="1:7" ht="15" customHeight="1" x14ac:dyDescent="0.35">
      <c r="A62" s="138"/>
      <c r="B62" s="134" t="s">
        <v>118</v>
      </c>
      <c r="C62" s="127"/>
      <c r="D62" s="132"/>
      <c r="E62" s="132"/>
      <c r="F62" s="132"/>
      <c r="G62" s="64"/>
    </row>
    <row r="63" spans="1:7" ht="43.5" x14ac:dyDescent="0.35">
      <c r="A63" s="58" t="s">
        <v>119</v>
      </c>
      <c r="B63" s="62" t="s">
        <v>120</v>
      </c>
      <c r="C63" s="124"/>
      <c r="D63" s="129"/>
      <c r="E63" s="129"/>
      <c r="F63" s="129"/>
      <c r="G63" s="60"/>
    </row>
    <row r="64" spans="1:7" ht="14.5" x14ac:dyDescent="0.35">
      <c r="A64" s="70" t="s">
        <v>121</v>
      </c>
      <c r="B64" s="57" t="s">
        <v>122</v>
      </c>
      <c r="C64" s="125"/>
      <c r="D64" s="130"/>
      <c r="E64" s="130"/>
      <c r="F64" s="130"/>
      <c r="G64" s="141"/>
    </row>
    <row r="65" spans="1:7" ht="14.5" x14ac:dyDescent="0.35">
      <c r="A65" s="70" t="s">
        <v>123</v>
      </c>
      <c r="B65" s="57" t="s">
        <v>124</v>
      </c>
      <c r="C65" s="125"/>
      <c r="D65" s="130"/>
      <c r="E65" s="130"/>
      <c r="F65" s="130"/>
      <c r="G65" s="141"/>
    </row>
    <row r="66" spans="1:7" ht="14.5" x14ac:dyDescent="0.35">
      <c r="A66" s="70" t="s">
        <v>125</v>
      </c>
      <c r="B66" s="57" t="s">
        <v>126</v>
      </c>
      <c r="C66" s="125"/>
      <c r="D66" s="130"/>
      <c r="E66" s="130"/>
      <c r="F66" s="130"/>
      <c r="G66" s="141"/>
    </row>
    <row r="67" spans="1:7" ht="14.5" x14ac:dyDescent="0.35">
      <c r="A67" s="70" t="s">
        <v>127</v>
      </c>
      <c r="B67" s="57" t="s">
        <v>128</v>
      </c>
      <c r="C67" s="125"/>
      <c r="D67" s="130"/>
      <c r="E67" s="130"/>
      <c r="F67" s="130"/>
      <c r="G67" s="141"/>
    </row>
    <row r="68" spans="1:7" ht="14.5" x14ac:dyDescent="0.35">
      <c r="A68" s="70" t="s">
        <v>129</v>
      </c>
      <c r="B68" s="57" t="s">
        <v>130</v>
      </c>
      <c r="C68" s="125"/>
      <c r="D68" s="130"/>
      <c r="E68" s="130"/>
      <c r="F68" s="130"/>
      <c r="G68" s="141"/>
    </row>
    <row r="69" spans="1:7" ht="14.5" x14ac:dyDescent="0.35">
      <c r="A69" s="70" t="s">
        <v>131</v>
      </c>
      <c r="B69" s="57" t="s">
        <v>132</v>
      </c>
      <c r="C69" s="125"/>
      <c r="D69" s="130"/>
      <c r="E69" s="130"/>
      <c r="F69" s="130"/>
      <c r="G69" s="141"/>
    </row>
    <row r="70" spans="1:7" ht="14.5" x14ac:dyDescent="0.35">
      <c r="A70" s="70" t="s">
        <v>133</v>
      </c>
      <c r="B70" s="57" t="s">
        <v>134</v>
      </c>
      <c r="C70" s="125"/>
      <c r="D70" s="130"/>
      <c r="E70" s="130"/>
      <c r="F70" s="130"/>
      <c r="G70" s="141"/>
    </row>
    <row r="71" spans="1:7" ht="14.5" x14ac:dyDescent="0.35">
      <c r="A71" s="70" t="s">
        <v>135</v>
      </c>
      <c r="B71" s="57" t="s">
        <v>136</v>
      </c>
      <c r="C71" s="125"/>
      <c r="D71" s="130"/>
      <c r="E71" s="130"/>
      <c r="F71" s="130"/>
      <c r="G71" s="141"/>
    </row>
    <row r="72" spans="1:7" ht="14.5" x14ac:dyDescent="0.35">
      <c r="A72" s="70"/>
      <c r="B72" s="57"/>
      <c r="C72" s="125"/>
      <c r="D72" s="130"/>
      <c r="E72" s="130"/>
      <c r="F72" s="130"/>
      <c r="G72" s="141"/>
    </row>
    <row r="73" spans="1:7" ht="29" x14ac:dyDescent="0.35">
      <c r="A73" s="58" t="s">
        <v>137</v>
      </c>
      <c r="B73" s="62" t="s">
        <v>138</v>
      </c>
      <c r="C73" s="124"/>
      <c r="D73" s="129"/>
      <c r="E73" s="129"/>
      <c r="F73" s="129"/>
      <c r="G73" s="142"/>
    </row>
    <row r="74" spans="1:7" ht="14.5" x14ac:dyDescent="0.35">
      <c r="A74" s="74" t="s">
        <v>139</v>
      </c>
      <c r="B74" s="57" t="s">
        <v>140</v>
      </c>
      <c r="C74" s="125"/>
      <c r="D74" s="130"/>
      <c r="E74" s="130"/>
      <c r="F74" s="130"/>
      <c r="G74" s="141"/>
    </row>
    <row r="75" spans="1:7" s="13" customFormat="1" ht="29" x14ac:dyDescent="0.35">
      <c r="A75" s="75" t="s">
        <v>141</v>
      </c>
      <c r="B75" s="133" t="s">
        <v>142</v>
      </c>
      <c r="C75" s="126"/>
      <c r="D75" s="131"/>
      <c r="E75" s="131"/>
      <c r="F75" s="131"/>
      <c r="G75" s="143"/>
    </row>
    <row r="76" spans="1:7" ht="15" x14ac:dyDescent="0.4">
      <c r="A76" s="159"/>
      <c r="B76" s="159"/>
      <c r="C76" s="159"/>
      <c r="D76" s="159"/>
      <c r="E76" s="159"/>
      <c r="F76" s="159"/>
      <c r="G76" s="159"/>
    </row>
    <row r="77" spans="1:7" ht="14.5" x14ac:dyDescent="0.35">
      <c r="A77" s="74"/>
      <c r="B77" s="134" t="s">
        <v>143</v>
      </c>
      <c r="C77" s="127"/>
      <c r="D77" s="132"/>
      <c r="E77" s="132"/>
      <c r="F77" s="132"/>
      <c r="G77" s="64"/>
    </row>
    <row r="78" spans="1:7" ht="29" x14ac:dyDescent="0.35">
      <c r="A78" s="58" t="s">
        <v>144</v>
      </c>
      <c r="B78" s="62" t="s">
        <v>145</v>
      </c>
      <c r="C78" s="124"/>
      <c r="D78" s="129"/>
      <c r="E78" s="129"/>
      <c r="F78" s="129"/>
      <c r="G78" s="60"/>
    </row>
    <row r="79" spans="1:7" ht="14.5" x14ac:dyDescent="0.35">
      <c r="A79" s="74" t="s">
        <v>146</v>
      </c>
      <c r="B79" s="57" t="s">
        <v>147</v>
      </c>
      <c r="C79" s="125"/>
      <c r="D79" s="130"/>
      <c r="E79" s="130"/>
      <c r="F79" s="130"/>
      <c r="G79" s="141"/>
    </row>
    <row r="80" spans="1:7" ht="18.5" x14ac:dyDescent="0.35">
      <c r="A80" s="74" t="s">
        <v>148</v>
      </c>
      <c r="B80" s="57" t="s">
        <v>149</v>
      </c>
      <c r="C80" s="125"/>
      <c r="D80" s="130"/>
      <c r="E80" s="130"/>
      <c r="F80" s="130"/>
      <c r="G80" s="17"/>
    </row>
    <row r="81" spans="1:7" ht="14.5" x14ac:dyDescent="0.35">
      <c r="A81" s="74" t="s">
        <v>150</v>
      </c>
      <c r="B81" s="57" t="s">
        <v>151</v>
      </c>
      <c r="C81" s="125"/>
      <c r="D81" s="130"/>
      <c r="E81" s="130"/>
      <c r="F81" s="130"/>
      <c r="G81" s="141"/>
    </row>
    <row r="82" spans="1:7" ht="14.5" x14ac:dyDescent="0.35">
      <c r="A82" s="74" t="s">
        <v>152</v>
      </c>
      <c r="B82" s="57" t="s">
        <v>153</v>
      </c>
      <c r="C82" s="125"/>
      <c r="D82" s="130"/>
      <c r="E82" s="130"/>
      <c r="F82" s="130"/>
      <c r="G82" s="141"/>
    </row>
    <row r="83" spans="1:7" ht="14.5" x14ac:dyDescent="0.35">
      <c r="A83" s="74" t="s">
        <v>154</v>
      </c>
      <c r="B83" s="57" t="s">
        <v>155</v>
      </c>
      <c r="C83" s="125"/>
      <c r="D83" s="130"/>
      <c r="E83" s="130"/>
      <c r="F83" s="130"/>
      <c r="G83" s="141"/>
    </row>
    <row r="84" spans="1:7" ht="14.5" x14ac:dyDescent="0.35">
      <c r="A84" s="74" t="s">
        <v>156</v>
      </c>
      <c r="B84" s="57" t="s">
        <v>157</v>
      </c>
      <c r="C84" s="125"/>
      <c r="D84" s="130"/>
      <c r="E84" s="130"/>
      <c r="F84" s="130"/>
      <c r="G84" s="141"/>
    </row>
    <row r="85" spans="1:7" ht="14.5" x14ac:dyDescent="0.35">
      <c r="A85" s="74"/>
      <c r="B85" s="57"/>
      <c r="C85" s="125"/>
      <c r="D85" s="130"/>
      <c r="E85" s="130"/>
      <c r="F85" s="130"/>
      <c r="G85" s="141"/>
    </row>
    <row r="86" spans="1:7" ht="29" x14ac:dyDescent="0.35">
      <c r="A86" s="58" t="s">
        <v>158</v>
      </c>
      <c r="B86" s="62" t="s">
        <v>159</v>
      </c>
      <c r="C86" s="124"/>
      <c r="D86" s="129"/>
      <c r="E86" s="129"/>
      <c r="F86" s="129"/>
      <c r="G86" s="142"/>
    </row>
    <row r="87" spans="1:7" ht="14.5" x14ac:dyDescent="0.35">
      <c r="A87" s="74" t="s">
        <v>160</v>
      </c>
      <c r="B87" s="57" t="s">
        <v>161</v>
      </c>
      <c r="C87" s="125"/>
      <c r="D87" s="130"/>
      <c r="E87" s="130"/>
      <c r="F87" s="130"/>
      <c r="G87" s="141"/>
    </row>
    <row r="88" spans="1:7" ht="14.5" x14ac:dyDescent="0.35">
      <c r="A88" s="74" t="s">
        <v>162</v>
      </c>
      <c r="B88" s="57" t="s">
        <v>163</v>
      </c>
      <c r="C88" s="125"/>
      <c r="D88" s="130"/>
      <c r="E88" s="130"/>
      <c r="F88" s="130"/>
      <c r="G88" s="141"/>
    </row>
    <row r="89" spans="1:7" ht="14.5" x14ac:dyDescent="0.35">
      <c r="A89" s="74"/>
      <c r="B89" s="57"/>
      <c r="C89" s="125"/>
      <c r="D89" s="130"/>
      <c r="E89" s="130"/>
      <c r="F89" s="130"/>
      <c r="G89" s="141"/>
    </row>
    <row r="90" spans="1:7" ht="14.5" x14ac:dyDescent="0.35">
      <c r="A90" s="58" t="s">
        <v>164</v>
      </c>
      <c r="B90" s="62" t="s">
        <v>165</v>
      </c>
      <c r="C90" s="124"/>
      <c r="D90" s="129"/>
      <c r="E90" s="129"/>
      <c r="F90" s="129"/>
      <c r="G90" s="142"/>
    </row>
    <row r="91" spans="1:7" ht="29" x14ac:dyDescent="0.35">
      <c r="A91" s="74" t="s">
        <v>166</v>
      </c>
      <c r="B91" s="57" t="s">
        <v>167</v>
      </c>
      <c r="C91" s="125"/>
      <c r="D91" s="130"/>
      <c r="E91" s="130"/>
      <c r="F91" s="130"/>
      <c r="G91" s="141"/>
    </row>
    <row r="92" spans="1:7" ht="14.5" x14ac:dyDescent="0.35">
      <c r="A92" s="74"/>
      <c r="B92" s="57"/>
      <c r="C92" s="125"/>
      <c r="D92" s="130"/>
      <c r="E92" s="130"/>
      <c r="F92" s="130"/>
      <c r="G92" s="141"/>
    </row>
    <row r="93" spans="1:7" ht="29" x14ac:dyDescent="0.35">
      <c r="A93" s="58" t="s">
        <v>168</v>
      </c>
      <c r="B93" s="62" t="s">
        <v>169</v>
      </c>
      <c r="C93" s="124"/>
      <c r="D93" s="129"/>
      <c r="E93" s="129"/>
      <c r="F93" s="129"/>
      <c r="G93" s="60"/>
    </row>
    <row r="94" spans="1:7" ht="14.5" x14ac:dyDescent="0.35">
      <c r="A94" s="74" t="s">
        <v>170</v>
      </c>
      <c r="B94" s="57" t="s">
        <v>171</v>
      </c>
      <c r="C94" s="125"/>
      <c r="D94" s="130"/>
      <c r="E94" s="130"/>
      <c r="F94" s="130"/>
      <c r="G94" s="141"/>
    </row>
    <row r="95" spans="1:7" ht="14.5" x14ac:dyDescent="0.35">
      <c r="A95" s="74" t="s">
        <v>172</v>
      </c>
      <c r="B95" s="57" t="s">
        <v>173</v>
      </c>
      <c r="C95" s="125"/>
      <c r="D95" s="130"/>
      <c r="E95" s="130"/>
      <c r="F95" s="130"/>
      <c r="G95" s="141"/>
    </row>
    <row r="96" spans="1:7" ht="29" x14ac:dyDescent="0.35">
      <c r="A96" s="74" t="s">
        <v>174</v>
      </c>
      <c r="B96" s="57" t="s">
        <v>175</v>
      </c>
      <c r="C96" s="125"/>
      <c r="D96" s="130"/>
      <c r="E96" s="130"/>
      <c r="F96" s="130"/>
      <c r="G96" s="141"/>
    </row>
    <row r="97" spans="1:7" ht="10.4" customHeight="1" x14ac:dyDescent="0.35">
      <c r="A97" s="154"/>
      <c r="B97" s="155"/>
      <c r="C97" s="155"/>
      <c r="D97" s="155"/>
      <c r="E97" s="155"/>
      <c r="F97" s="155"/>
      <c r="G97" s="156"/>
    </row>
    <row r="98" spans="1:7" ht="65.150000000000006" customHeight="1" x14ac:dyDescent="0.45">
      <c r="A98" s="157" t="s">
        <v>1</v>
      </c>
      <c r="B98" s="158"/>
      <c r="C98" s="158"/>
      <c r="D98" s="158"/>
      <c r="E98" s="158"/>
      <c r="F98" s="158"/>
      <c r="G98" s="158"/>
    </row>
    <row r="99" spans="1:7" ht="18.5" hidden="1" x14ac:dyDescent="0.45"/>
    <row r="100" spans="1:7" ht="18.5" hidden="1" x14ac:dyDescent="0.45"/>
    <row r="101" spans="1:7" ht="18.5" hidden="1" x14ac:dyDescent="0.45"/>
    <row r="102" spans="1:7" ht="18.5" hidden="1" x14ac:dyDescent="0.45"/>
    <row r="103" spans="1:7" ht="18.5" hidden="1" x14ac:dyDescent="0.45"/>
    <row r="104" spans="1:7" ht="18.5" hidden="1" x14ac:dyDescent="0.45"/>
    <row r="105" spans="1:7" ht="18.5" hidden="1" x14ac:dyDescent="0.45"/>
    <row r="106" spans="1:7" ht="18.5" hidden="1" x14ac:dyDescent="0.45"/>
    <row r="107" spans="1:7" ht="18.5" hidden="1" x14ac:dyDescent="0.45"/>
    <row r="108" spans="1:7" ht="18.5" hidden="1" x14ac:dyDescent="0.45"/>
    <row r="109" spans="1:7" ht="18.5" hidden="1" x14ac:dyDescent="0.45"/>
    <row r="110" spans="1:7" ht="18.5" hidden="1" x14ac:dyDescent="0.45"/>
    <row r="111" spans="1:7" ht="18.5" hidden="1" x14ac:dyDescent="0.45"/>
    <row r="112" spans="1:7" ht="18.5" hidden="1" x14ac:dyDescent="0.45"/>
    <row r="113" spans="1:1" ht="18.5" hidden="1" x14ac:dyDescent="0.45"/>
    <row r="114" spans="1:1" ht="18.5" hidden="1" x14ac:dyDescent="0.45"/>
    <row r="115" spans="1:1" ht="18.5" hidden="1" x14ac:dyDescent="0.45"/>
    <row r="116" spans="1:1" ht="18.5" hidden="1" x14ac:dyDescent="0.45"/>
    <row r="117" spans="1:1" ht="18.5" hidden="1" x14ac:dyDescent="0.45">
      <c r="A117" s="18"/>
    </row>
    <row r="118" spans="1:1" ht="18.5" hidden="1" x14ac:dyDescent="0.45"/>
    <row r="119" spans="1:1" ht="18.5" hidden="1" x14ac:dyDescent="0.45"/>
    <row r="120" spans="1:1" ht="18.5" hidden="1" x14ac:dyDescent="0.45"/>
    <row r="121" spans="1:1" ht="18.5" hidden="1" x14ac:dyDescent="0.45"/>
    <row r="122" spans="1:1" ht="18.5" hidden="1" x14ac:dyDescent="0.45"/>
    <row r="123" spans="1:1" ht="18.5" hidden="1" x14ac:dyDescent="0.45"/>
    <row r="124" spans="1:1" ht="18.5" hidden="1" x14ac:dyDescent="0.45"/>
    <row r="125" spans="1:1" ht="18.5" hidden="1" x14ac:dyDescent="0.45"/>
    <row r="126" spans="1:1" ht="18.5" hidden="1" x14ac:dyDescent="0.45"/>
    <row r="127" spans="1:1" ht="18.5" hidden="1" x14ac:dyDescent="0.45"/>
    <row r="128" spans="1:1" ht="18.5" hidden="1" x14ac:dyDescent="0.45"/>
    <row r="129" ht="18.5" hidden="1" x14ac:dyDescent="0.45"/>
  </sheetData>
  <sheetProtection algorithmName="SHA-512" hashValue="PChWTPW3SGQvmutdGmOeyMty2Yy1vwImVVPa52by5lu8TLQgi/0vwqo0UbiXZDy6YSRj3v0MLrVQwAUPyg07QA==" saltValue="ygHf/hCxeNCGqGH4xt6wSw==" spinCount="100000" sheet="1" objects="1" scenarios="1"/>
  <mergeCells count="8">
    <mergeCell ref="A1:G1"/>
    <mergeCell ref="A97:G97"/>
    <mergeCell ref="A98:G98"/>
    <mergeCell ref="A76:G76"/>
    <mergeCell ref="A61:G61"/>
    <mergeCell ref="A46:G46"/>
    <mergeCell ref="A41:G41"/>
    <mergeCell ref="A30:G30"/>
  </mergeCells>
  <dataValidations disablePrompts="1" count="1">
    <dataValidation type="list" allowBlank="1" showInputMessage="1" showErrorMessage="1" sqref="C94:C96 C13:C14 C17:C22 C25:C29 C33:C35 C38:C40 C44:C45 C49:C52 C55:C60 C64:C71 C74:C75 C79:C84 C87:C88 C91 C5:C10" xr:uid="{BAE5D69D-0D03-4490-82FF-84E9458B90ED}">
      <formula1>"Not Implemented, Partially Implemented, Fully Implemented, Not Applicable (N/A)"</formula1>
    </dataValidation>
  </dataValidations>
  <pageMargins left="0.7" right="0.7" top="0.75" bottom="0.75" header="0.3" footer="0.3"/>
  <pageSetup scale="29" orientation="landscape" r:id="rId1"/>
  <rowBreaks count="1" manualBreakCount="1">
    <brk id="98" max="6" man="1"/>
  </row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6672F4-031D-4A07-B622-C1B2DEBBA23B}">
  <sheetPr codeName="Sheet4"/>
  <dimension ref="A1:F137"/>
  <sheetViews>
    <sheetView showRowColHeaders="0" zoomScaleNormal="100" workbookViewId="0">
      <selection activeCell="C4" sqref="C4"/>
    </sheetView>
  </sheetViews>
  <sheetFormatPr defaultColWidth="0" defaultRowHeight="21" customHeight="1" zeroHeight="1" x14ac:dyDescent="0.5"/>
  <cols>
    <col min="1" max="1" width="5.7265625" style="27" customWidth="1"/>
    <col min="2" max="2" width="32.26953125" style="11" customWidth="1"/>
    <col min="3" max="3" width="27" style="16" customWidth="1"/>
    <col min="4" max="4" width="50.81640625" style="17" customWidth="1"/>
    <col min="5" max="5" width="88.453125" style="17" customWidth="1"/>
    <col min="6" max="6" width="62.453125" style="16" customWidth="1"/>
    <col min="7" max="16384" width="8.81640625" hidden="1"/>
  </cols>
  <sheetData>
    <row r="1" spans="1:6" ht="65.150000000000006" customHeight="1" x14ac:dyDescent="0.35">
      <c r="A1" s="151" t="s">
        <v>285</v>
      </c>
      <c r="B1" s="161"/>
      <c r="C1" s="162"/>
      <c r="D1" s="162"/>
      <c r="E1" s="162"/>
      <c r="F1" s="163"/>
    </row>
    <row r="2" spans="1:6" ht="15" x14ac:dyDescent="0.4">
      <c r="A2" s="76"/>
      <c r="B2" s="53" t="s">
        <v>176</v>
      </c>
      <c r="C2" s="77" t="s">
        <v>177</v>
      </c>
      <c r="D2" s="77" t="s">
        <v>178</v>
      </c>
      <c r="E2" s="78" t="s">
        <v>179</v>
      </c>
      <c r="F2" s="79" t="s">
        <v>180</v>
      </c>
    </row>
    <row r="3" spans="1:6" ht="231.75" customHeight="1" x14ac:dyDescent="0.35">
      <c r="A3" s="56"/>
      <c r="B3" s="80" t="s">
        <v>181</v>
      </c>
      <c r="C3" s="80" t="s">
        <v>182</v>
      </c>
      <c r="D3" s="57" t="s">
        <v>183</v>
      </c>
      <c r="E3" s="81" t="s">
        <v>184</v>
      </c>
      <c r="F3" s="82" t="s">
        <v>185</v>
      </c>
    </row>
    <row r="4" spans="1:6" ht="377" x14ac:dyDescent="0.35">
      <c r="A4" s="56"/>
      <c r="B4" s="80" t="s">
        <v>186</v>
      </c>
      <c r="C4" s="80" t="s">
        <v>187</v>
      </c>
      <c r="D4" s="57" t="s">
        <v>38</v>
      </c>
      <c r="E4" s="57" t="s">
        <v>188</v>
      </c>
      <c r="F4" s="82" t="s">
        <v>189</v>
      </c>
    </row>
    <row r="5" spans="1:6" ht="246.5" x14ac:dyDescent="0.35">
      <c r="A5" s="56"/>
      <c r="B5" s="80" t="s">
        <v>190</v>
      </c>
      <c r="C5" s="80" t="s">
        <v>191</v>
      </c>
      <c r="D5" s="57" t="s">
        <v>192</v>
      </c>
      <c r="E5" s="57" t="s">
        <v>193</v>
      </c>
      <c r="F5" s="82" t="s">
        <v>194</v>
      </c>
    </row>
    <row r="6" spans="1:6" ht="348" x14ac:dyDescent="0.35">
      <c r="A6" s="56"/>
      <c r="B6" s="80" t="s">
        <v>195</v>
      </c>
      <c r="C6" s="80" t="s">
        <v>196</v>
      </c>
      <c r="D6" s="57" t="s">
        <v>197</v>
      </c>
      <c r="E6" s="57" t="s">
        <v>198</v>
      </c>
      <c r="F6" s="82" t="s">
        <v>199</v>
      </c>
    </row>
    <row r="7" spans="1:6" ht="348" x14ac:dyDescent="0.35">
      <c r="A7" s="56"/>
      <c r="B7" s="80" t="s">
        <v>200</v>
      </c>
      <c r="C7" s="80" t="s">
        <v>201</v>
      </c>
      <c r="D7" s="57" t="s">
        <v>202</v>
      </c>
      <c r="E7" s="57" t="s">
        <v>203</v>
      </c>
      <c r="F7" s="82" t="s">
        <v>204</v>
      </c>
    </row>
    <row r="8" spans="1:6" ht="348" x14ac:dyDescent="0.35">
      <c r="A8" s="56"/>
      <c r="B8" s="80" t="s">
        <v>205</v>
      </c>
      <c r="C8" s="80" t="s">
        <v>206</v>
      </c>
      <c r="D8" s="57" t="s">
        <v>207</v>
      </c>
      <c r="E8" s="57" t="s">
        <v>208</v>
      </c>
      <c r="F8" s="82" t="s">
        <v>209</v>
      </c>
    </row>
    <row r="9" spans="1:6" ht="261" x14ac:dyDescent="0.35">
      <c r="A9" s="56"/>
      <c r="B9" s="80" t="s">
        <v>210</v>
      </c>
      <c r="C9" s="80" t="s">
        <v>211</v>
      </c>
      <c r="D9" s="57" t="s">
        <v>212</v>
      </c>
      <c r="E9" s="57" t="s">
        <v>213</v>
      </c>
      <c r="F9" s="82" t="s">
        <v>214</v>
      </c>
    </row>
    <row r="10" spans="1:6" ht="153.75" customHeight="1" x14ac:dyDescent="0.35">
      <c r="A10" s="56"/>
      <c r="B10" s="80" t="s">
        <v>215</v>
      </c>
      <c r="C10" s="80" t="s">
        <v>216</v>
      </c>
      <c r="D10" s="57" t="s">
        <v>217</v>
      </c>
      <c r="E10" s="57" t="s">
        <v>218</v>
      </c>
      <c r="F10" s="82" t="s">
        <v>219</v>
      </c>
    </row>
    <row r="11" spans="1:6" ht="183.75" customHeight="1" x14ac:dyDescent="0.35">
      <c r="A11" s="56"/>
      <c r="B11" s="80" t="s">
        <v>220</v>
      </c>
      <c r="C11" s="80" t="s">
        <v>221</v>
      </c>
      <c r="D11" s="57" t="s">
        <v>222</v>
      </c>
      <c r="E11" s="57" t="s">
        <v>223</v>
      </c>
      <c r="F11" s="82" t="s">
        <v>224</v>
      </c>
    </row>
    <row r="12" spans="1:6" ht="182.25" customHeight="1" x14ac:dyDescent="0.35">
      <c r="A12" s="56"/>
      <c r="B12" s="80" t="s">
        <v>220</v>
      </c>
      <c r="C12" s="80" t="s">
        <v>110</v>
      </c>
      <c r="D12" s="57" t="s">
        <v>225</v>
      </c>
      <c r="E12" s="57" t="s">
        <v>223</v>
      </c>
      <c r="F12" s="82" t="s">
        <v>226</v>
      </c>
    </row>
    <row r="13" spans="1:6" ht="184.5" customHeight="1" x14ac:dyDescent="0.35">
      <c r="A13" s="56"/>
      <c r="B13" s="80" t="s">
        <v>220</v>
      </c>
      <c r="C13" s="80" t="s">
        <v>227</v>
      </c>
      <c r="D13" s="57" t="s">
        <v>228</v>
      </c>
      <c r="E13" s="57" t="s">
        <v>229</v>
      </c>
      <c r="F13" s="82" t="s">
        <v>230</v>
      </c>
    </row>
    <row r="14" spans="1:6" ht="409.5" x14ac:dyDescent="0.35">
      <c r="A14" s="56"/>
      <c r="B14" s="80" t="s">
        <v>231</v>
      </c>
      <c r="C14" s="80" t="s">
        <v>232</v>
      </c>
      <c r="D14" s="57" t="s">
        <v>233</v>
      </c>
      <c r="E14" s="57" t="s">
        <v>234</v>
      </c>
      <c r="F14" s="82" t="s">
        <v>235</v>
      </c>
    </row>
    <row r="15" spans="1:6" ht="348" x14ac:dyDescent="0.35">
      <c r="A15" s="56"/>
      <c r="B15" s="80" t="s">
        <v>236</v>
      </c>
      <c r="C15" s="80" t="s">
        <v>237</v>
      </c>
      <c r="D15" s="57" t="s">
        <v>238</v>
      </c>
      <c r="E15" s="57" t="s">
        <v>239</v>
      </c>
      <c r="F15" s="82" t="s">
        <v>240</v>
      </c>
    </row>
    <row r="16" spans="1:6" ht="405.75" customHeight="1" x14ac:dyDescent="0.35">
      <c r="A16" s="56"/>
      <c r="B16" s="80" t="s">
        <v>241</v>
      </c>
      <c r="C16" s="80" t="s">
        <v>242</v>
      </c>
      <c r="D16" s="57" t="s">
        <v>243</v>
      </c>
      <c r="E16" s="57" t="s">
        <v>244</v>
      </c>
      <c r="F16" s="82" t="s">
        <v>245</v>
      </c>
    </row>
    <row r="17" spans="1:6" ht="406.5" customHeight="1" x14ac:dyDescent="0.35">
      <c r="A17" s="61"/>
      <c r="B17" s="80" t="s">
        <v>246</v>
      </c>
      <c r="C17" s="80" t="s">
        <v>247</v>
      </c>
      <c r="D17" s="57" t="s">
        <v>248</v>
      </c>
      <c r="E17" s="57" t="s">
        <v>249</v>
      </c>
      <c r="F17" s="82" t="s">
        <v>250</v>
      </c>
    </row>
    <row r="18" spans="1:6" ht="377" x14ac:dyDescent="0.35">
      <c r="A18" s="61"/>
      <c r="B18" s="80" t="s">
        <v>251</v>
      </c>
      <c r="C18" s="80" t="s">
        <v>166</v>
      </c>
      <c r="D18" s="57" t="s">
        <v>165</v>
      </c>
      <c r="E18" s="57" t="s">
        <v>252</v>
      </c>
      <c r="F18" s="82" t="s">
        <v>253</v>
      </c>
    </row>
    <row r="19" spans="1:6" ht="377" x14ac:dyDescent="0.35">
      <c r="A19" s="61"/>
      <c r="B19" s="80" t="s">
        <v>254</v>
      </c>
      <c r="C19" s="80" t="s">
        <v>255</v>
      </c>
      <c r="D19" s="57" t="s">
        <v>256</v>
      </c>
      <c r="E19" s="57" t="s">
        <v>257</v>
      </c>
      <c r="F19" s="82" t="s">
        <v>258</v>
      </c>
    </row>
    <row r="20" spans="1:6" s="4" customFormat="1" ht="10.4" customHeight="1" x14ac:dyDescent="0.45">
      <c r="A20" s="19"/>
      <c r="B20" s="20"/>
      <c r="C20" s="21"/>
      <c r="D20" s="21"/>
      <c r="E20" s="21"/>
      <c r="F20" s="22"/>
    </row>
    <row r="21" spans="1:6" ht="65.150000000000006" customHeight="1" x14ac:dyDescent="0.45">
      <c r="A21" s="164" t="s">
        <v>1</v>
      </c>
      <c r="B21" s="165"/>
      <c r="C21" s="165"/>
      <c r="D21" s="165"/>
      <c r="E21" s="165"/>
      <c r="F21" s="165"/>
    </row>
    <row r="22" spans="1:6" hidden="1" x14ac:dyDescent="0.5">
      <c r="A22" s="23"/>
      <c r="B22" s="24"/>
      <c r="F22" s="25"/>
    </row>
    <row r="23" spans="1:6" ht="14.5" hidden="1" x14ac:dyDescent="0.35">
      <c r="A23"/>
      <c r="B23"/>
      <c r="C23"/>
      <c r="D23"/>
      <c r="E23"/>
      <c r="F23"/>
    </row>
    <row r="24" spans="1:6" ht="14.5" hidden="1" x14ac:dyDescent="0.35">
      <c r="A24"/>
      <c r="B24"/>
      <c r="C24"/>
      <c r="D24"/>
      <c r="E24"/>
      <c r="F24"/>
    </row>
    <row r="25" spans="1:6" ht="14.5" hidden="1" x14ac:dyDescent="0.35">
      <c r="A25"/>
      <c r="B25"/>
      <c r="C25"/>
      <c r="D25"/>
      <c r="E25"/>
      <c r="F25"/>
    </row>
    <row r="26" spans="1:6" ht="14.5" hidden="1" x14ac:dyDescent="0.35">
      <c r="A26"/>
      <c r="B26"/>
      <c r="C26"/>
      <c r="D26"/>
      <c r="E26"/>
      <c r="F26"/>
    </row>
    <row r="27" spans="1:6" ht="14.5" hidden="1" x14ac:dyDescent="0.35">
      <c r="A27"/>
      <c r="B27"/>
      <c r="C27"/>
      <c r="D27"/>
      <c r="E27"/>
      <c r="F27"/>
    </row>
    <row r="28" spans="1:6" ht="14.5" hidden="1" x14ac:dyDescent="0.35">
      <c r="A28"/>
      <c r="B28"/>
      <c r="C28"/>
      <c r="D28"/>
      <c r="E28"/>
      <c r="F28"/>
    </row>
    <row r="29" spans="1:6" ht="14.5" hidden="1" x14ac:dyDescent="0.35">
      <c r="A29"/>
      <c r="B29"/>
      <c r="C29"/>
      <c r="D29"/>
      <c r="E29"/>
      <c r="F29"/>
    </row>
    <row r="30" spans="1:6" ht="14.5" hidden="1" x14ac:dyDescent="0.35">
      <c r="A30"/>
      <c r="B30"/>
      <c r="C30"/>
      <c r="D30"/>
      <c r="E30"/>
      <c r="F30"/>
    </row>
    <row r="31" spans="1:6" ht="14.5" hidden="1" x14ac:dyDescent="0.35">
      <c r="A31"/>
      <c r="B31"/>
      <c r="C31"/>
      <c r="D31"/>
      <c r="E31"/>
      <c r="F31"/>
    </row>
    <row r="32" spans="1:6" ht="14.5" hidden="1" x14ac:dyDescent="0.35">
      <c r="A32"/>
      <c r="B32"/>
      <c r="C32"/>
      <c r="D32"/>
      <c r="E32"/>
      <c r="F32"/>
    </row>
    <row r="33" customFormat="1" ht="14.5" hidden="1" x14ac:dyDescent="0.35"/>
    <row r="34" customFormat="1" ht="14.5" hidden="1" x14ac:dyDescent="0.35"/>
    <row r="35" customFormat="1" ht="14.5" hidden="1" x14ac:dyDescent="0.35"/>
    <row r="36" customFormat="1" ht="14.5" hidden="1" x14ac:dyDescent="0.35"/>
    <row r="37" customFormat="1" ht="14.5" hidden="1" x14ac:dyDescent="0.35"/>
    <row r="38" customFormat="1" ht="14.5" hidden="1" x14ac:dyDescent="0.35"/>
    <row r="39" customFormat="1" ht="14.5" hidden="1" x14ac:dyDescent="0.35"/>
    <row r="40" customFormat="1" ht="14.5" hidden="1" x14ac:dyDescent="0.35"/>
    <row r="41" customFormat="1" ht="14.5" hidden="1" x14ac:dyDescent="0.35"/>
    <row r="42" customFormat="1" ht="14.5" hidden="1" x14ac:dyDescent="0.35"/>
    <row r="43" customFormat="1" ht="14.5" hidden="1" x14ac:dyDescent="0.35"/>
    <row r="44" customFormat="1" ht="14.5" hidden="1" x14ac:dyDescent="0.35"/>
    <row r="45" customFormat="1" ht="14.5" hidden="1" x14ac:dyDescent="0.35"/>
    <row r="46" customFormat="1" ht="14.5" hidden="1" x14ac:dyDescent="0.35"/>
    <row r="47" customFormat="1" ht="14.5" hidden="1" x14ac:dyDescent="0.35"/>
    <row r="48" customFormat="1" ht="14.5" hidden="1" x14ac:dyDescent="0.35"/>
    <row r="49" customFormat="1" ht="14.5" hidden="1" x14ac:dyDescent="0.35"/>
    <row r="50" customFormat="1" ht="14.5" hidden="1" x14ac:dyDescent="0.35"/>
    <row r="51" customFormat="1" ht="14.5" hidden="1" x14ac:dyDescent="0.35"/>
    <row r="52" customFormat="1" ht="14.5" hidden="1" x14ac:dyDescent="0.35"/>
    <row r="53" customFormat="1" ht="14.5" hidden="1" x14ac:dyDescent="0.35"/>
    <row r="54" customFormat="1" ht="14.5" hidden="1" x14ac:dyDescent="0.35"/>
    <row r="55" customFormat="1" ht="14.5" hidden="1" x14ac:dyDescent="0.35"/>
    <row r="56" customFormat="1" ht="14.5" hidden="1" x14ac:dyDescent="0.35"/>
    <row r="57" customFormat="1" ht="14.5" hidden="1" x14ac:dyDescent="0.35"/>
    <row r="58" customFormat="1" ht="14.5" hidden="1" x14ac:dyDescent="0.35"/>
    <row r="59" customFormat="1" ht="14.5" hidden="1" x14ac:dyDescent="0.35"/>
    <row r="60" customFormat="1" ht="14.5" hidden="1" x14ac:dyDescent="0.35"/>
    <row r="61" customFormat="1" ht="14.5" hidden="1" x14ac:dyDescent="0.35"/>
    <row r="62" customFormat="1" ht="14.5" hidden="1" x14ac:dyDescent="0.35"/>
    <row r="63" customFormat="1" ht="14.5" hidden="1" x14ac:dyDescent="0.35"/>
    <row r="64" customFormat="1" ht="14.5" hidden="1" x14ac:dyDescent="0.35"/>
    <row r="65" customFormat="1" ht="14.5" hidden="1" x14ac:dyDescent="0.35"/>
    <row r="66" customFormat="1" ht="14.5" hidden="1" x14ac:dyDescent="0.35"/>
    <row r="67" customFormat="1" ht="14.5" hidden="1" x14ac:dyDescent="0.35"/>
    <row r="68" customFormat="1" ht="14.5" hidden="1" x14ac:dyDescent="0.35"/>
    <row r="69" customFormat="1" ht="14.5" hidden="1" x14ac:dyDescent="0.35"/>
    <row r="70" customFormat="1" ht="14.5" hidden="1" x14ac:dyDescent="0.35"/>
    <row r="71" customFormat="1" ht="14.5" hidden="1" x14ac:dyDescent="0.35"/>
    <row r="72" customFormat="1" ht="14.5" hidden="1" x14ac:dyDescent="0.35"/>
    <row r="73" customFormat="1" ht="14.5" hidden="1" x14ac:dyDescent="0.35"/>
    <row r="74" customFormat="1" ht="14.5" hidden="1" x14ac:dyDescent="0.35"/>
    <row r="75" customFormat="1" ht="14.5" hidden="1" x14ac:dyDescent="0.35"/>
    <row r="76" customFormat="1" ht="14.5" hidden="1" x14ac:dyDescent="0.35"/>
    <row r="77" customFormat="1" ht="14.5" hidden="1" x14ac:dyDescent="0.35"/>
    <row r="78" customFormat="1" ht="14.5" hidden="1" x14ac:dyDescent="0.35"/>
    <row r="79" customFormat="1" ht="14.5" hidden="1" x14ac:dyDescent="0.35"/>
    <row r="80" customFormat="1" ht="14.5" hidden="1" x14ac:dyDescent="0.35"/>
    <row r="81" customFormat="1" ht="14.5" hidden="1" x14ac:dyDescent="0.35"/>
    <row r="82" customFormat="1" ht="14.5" hidden="1" x14ac:dyDescent="0.35"/>
    <row r="83" customFormat="1" ht="14.5" hidden="1" x14ac:dyDescent="0.35"/>
    <row r="84" customFormat="1" ht="14.5" hidden="1" x14ac:dyDescent="0.35"/>
    <row r="85" customFormat="1" ht="14.5" hidden="1" x14ac:dyDescent="0.35"/>
    <row r="86" customFormat="1" ht="14.5" hidden="1" x14ac:dyDescent="0.35"/>
    <row r="87" customFormat="1" ht="14.5" hidden="1" x14ac:dyDescent="0.35"/>
    <row r="88" customFormat="1" ht="14.5" hidden="1" x14ac:dyDescent="0.35"/>
    <row r="89" customFormat="1" ht="14.5" hidden="1" x14ac:dyDescent="0.35"/>
    <row r="90" customFormat="1" ht="14.5" hidden="1" x14ac:dyDescent="0.35"/>
    <row r="91" customFormat="1" ht="14.5" hidden="1" x14ac:dyDescent="0.35"/>
    <row r="92" customFormat="1" ht="14.5" hidden="1" x14ac:dyDescent="0.35"/>
    <row r="93" customFormat="1" ht="14.5" hidden="1" x14ac:dyDescent="0.35"/>
    <row r="94" customFormat="1" ht="14.5" hidden="1" x14ac:dyDescent="0.35"/>
    <row r="95" customFormat="1" ht="14.5" hidden="1" x14ac:dyDescent="0.35"/>
    <row r="96" customFormat="1" ht="20.25" hidden="1" customHeight="1" x14ac:dyDescent="0.35"/>
    <row r="97" customFormat="1" ht="20.25" hidden="1" customHeight="1" x14ac:dyDescent="0.35"/>
    <row r="98" customFormat="1" ht="20.25" hidden="1" customHeight="1" x14ac:dyDescent="0.35"/>
    <row r="99" customFormat="1" ht="20.25" hidden="1" customHeight="1" x14ac:dyDescent="0.35"/>
    <row r="100" customFormat="1" ht="14.5" hidden="1" x14ac:dyDescent="0.35"/>
    <row r="101" customFormat="1" ht="14.5" hidden="1" x14ac:dyDescent="0.35"/>
    <row r="102" customFormat="1" ht="14.5" hidden="1" x14ac:dyDescent="0.35"/>
    <row r="103" customFormat="1" ht="14.5" hidden="1" x14ac:dyDescent="0.35"/>
    <row r="104" customFormat="1" ht="14.5" hidden="1" x14ac:dyDescent="0.35"/>
    <row r="105" customFormat="1" ht="14.5" hidden="1" x14ac:dyDescent="0.35"/>
    <row r="106" customFormat="1" ht="14.5" hidden="1" x14ac:dyDescent="0.35"/>
    <row r="107" customFormat="1" ht="14.5" hidden="1" x14ac:dyDescent="0.35"/>
    <row r="108" customFormat="1" ht="14.5" hidden="1" x14ac:dyDescent="0.35"/>
    <row r="109" customFormat="1" ht="14.5" hidden="1" x14ac:dyDescent="0.35"/>
    <row r="110" customFormat="1" ht="14.5" hidden="1" x14ac:dyDescent="0.35"/>
    <row r="111" customFormat="1" ht="14.5" hidden="1" x14ac:dyDescent="0.35"/>
    <row r="112" customFormat="1" ht="14.5" hidden="1" x14ac:dyDescent="0.35"/>
    <row r="113" customFormat="1" ht="33" hidden="1" customHeight="1" x14ac:dyDescent="0.35"/>
    <row r="114" customFormat="1" ht="14.5" hidden="1" x14ac:dyDescent="0.35"/>
    <row r="115" customFormat="1" ht="33" hidden="1" customHeight="1" x14ac:dyDescent="0.35"/>
    <row r="116" customFormat="1" ht="14.5" hidden="1" x14ac:dyDescent="0.35"/>
    <row r="117" customFormat="1" ht="14.5" hidden="1" x14ac:dyDescent="0.35"/>
    <row r="118" customFormat="1" ht="14.5" hidden="1" x14ac:dyDescent="0.35"/>
    <row r="119" customFormat="1" ht="14.5" hidden="1" x14ac:dyDescent="0.35"/>
    <row r="120" customFormat="1" ht="14.5" hidden="1" x14ac:dyDescent="0.35"/>
    <row r="121" customFormat="1" ht="14.5" hidden="1" x14ac:dyDescent="0.35"/>
    <row r="122" customFormat="1" ht="14.5" hidden="1" x14ac:dyDescent="0.35"/>
    <row r="137" spans="1:6" s="11" customFormat="1" hidden="1" x14ac:dyDescent="0.5">
      <c r="A137" s="26"/>
      <c r="C137" s="16"/>
      <c r="D137" s="17"/>
      <c r="E137" s="17"/>
      <c r="F137" s="16"/>
    </row>
  </sheetData>
  <sheetProtection algorithmName="SHA-512" hashValue="zSPY2AZMchGDiSmOmciX8OLUuN+U22EVr/0ghXLtmjETDhjVTuPYq7ARuqa8PC0wQMf2PAEhTY/S8jDwMZzc2Q==" saltValue="0XTvPtvywDW6o7CG3Y3aJw==" spinCount="100000" sheet="1" objects="1" scenarios="1"/>
  <dataConsolidate/>
  <mergeCells count="2">
    <mergeCell ref="A1:F1"/>
    <mergeCell ref="A21:F21"/>
  </mergeCells>
  <pageMargins left="0.7" right="0.7" top="0.75" bottom="0.75" header="0.3" footer="0.3"/>
  <pageSetup scale="31"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640DC-C2FD-46D9-92EC-965235BE7D84}">
  <sheetPr codeName="Sheet5"/>
  <dimension ref="A1:K87"/>
  <sheetViews>
    <sheetView showRowColHeaders="0" showZeros="0" zoomScaleNormal="100" workbookViewId="0">
      <selection activeCell="E49" sqref="E49"/>
    </sheetView>
  </sheetViews>
  <sheetFormatPr defaultColWidth="0" defaultRowHeight="21" customHeight="1" zeroHeight="1" x14ac:dyDescent="0.5"/>
  <cols>
    <col min="1" max="1" width="5.7265625" style="27" customWidth="1"/>
    <col min="2" max="2" width="39.26953125" style="11" customWidth="1"/>
    <col min="3" max="3" width="22" style="11" customWidth="1"/>
    <col min="4" max="4" width="137.453125" style="11" customWidth="1"/>
    <col min="5" max="5" width="22.7265625" style="16" customWidth="1"/>
    <col min="6" max="6" width="80.7265625" style="16" customWidth="1"/>
    <col min="7" max="7" width="23" style="16" customWidth="1"/>
    <col min="8" max="8" width="7" style="16" hidden="1" customWidth="1"/>
    <col min="9" max="10" width="8.81640625" hidden="1" customWidth="1"/>
    <col min="11" max="11" width="0" hidden="1" customWidth="1"/>
    <col min="12" max="16384" width="8.81640625" hidden="1"/>
  </cols>
  <sheetData>
    <row r="1" spans="1:8" ht="65.150000000000006" customHeight="1" x14ac:dyDescent="0.35">
      <c r="A1" s="151" t="s">
        <v>259</v>
      </c>
      <c r="B1" s="161"/>
      <c r="C1" s="161"/>
      <c r="D1" s="161"/>
      <c r="E1" s="162"/>
      <c r="F1" s="162"/>
      <c r="G1" s="162"/>
      <c r="H1" s="162"/>
    </row>
    <row r="2" spans="1:8" ht="15" customHeight="1" x14ac:dyDescent="0.4">
      <c r="A2" s="83"/>
      <c r="B2" s="84" t="s">
        <v>260</v>
      </c>
      <c r="C2" s="85" t="s">
        <v>261</v>
      </c>
      <c r="D2" s="85" t="s">
        <v>262</v>
      </c>
      <c r="E2" s="86" t="s">
        <v>263</v>
      </c>
      <c r="F2" s="87" t="s">
        <v>264</v>
      </c>
      <c r="G2" s="87" t="s">
        <v>265</v>
      </c>
      <c r="H2" s="29" t="s">
        <v>266</v>
      </c>
    </row>
    <row r="3" spans="1:8" ht="15" x14ac:dyDescent="0.4">
      <c r="A3" s="65"/>
      <c r="B3" s="92" t="s">
        <v>267</v>
      </c>
      <c r="C3" s="92" t="s">
        <v>23</v>
      </c>
      <c r="D3" s="92" t="s">
        <v>24</v>
      </c>
      <c r="E3" s="55" t="str">
        <f>IF(COUNTIF(E4:E9,"Fully Implemented")+COUNTIF(E4:E9,"Not Applicable (N/A)")=COUNTA(E4:E9),"Compliant","Noncompliant")</f>
        <v>Noncompliant</v>
      </c>
      <c r="F3" s="129"/>
      <c r="G3" s="124" t="str">
        <f>IF(COUNTIF(G4:G9,"Fully Implemented")+COUNTIF(G4:G9,"Not Applicable (N/A)")=COUNTA(G4:G9),"Compliant","Noncompliant")</f>
        <v>Compliant</v>
      </c>
      <c r="H3" s="30">
        <v>5</v>
      </c>
    </row>
    <row r="4" spans="1:8" ht="15" x14ac:dyDescent="0.4">
      <c r="A4" s="65"/>
      <c r="B4" s="46" t="s">
        <v>267</v>
      </c>
      <c r="C4" s="46" t="s">
        <v>25</v>
      </c>
      <c r="D4" s="46" t="s">
        <v>26</v>
      </c>
      <c r="E4" s="139">
        <f>Attestation!C5</f>
        <v>0</v>
      </c>
      <c r="F4" s="130"/>
      <c r="G4" s="125"/>
      <c r="H4" s="31">
        <v>1</v>
      </c>
    </row>
    <row r="5" spans="1:8" ht="15" x14ac:dyDescent="0.4">
      <c r="A5" s="65"/>
      <c r="B5" s="46" t="s">
        <v>267</v>
      </c>
      <c r="C5" s="46" t="s">
        <v>27</v>
      </c>
      <c r="D5" s="46" t="s">
        <v>28</v>
      </c>
      <c r="E5" s="139">
        <f>Attestation!C6</f>
        <v>0</v>
      </c>
      <c r="F5" s="130"/>
      <c r="G5" s="125"/>
      <c r="H5" s="31">
        <v>1</v>
      </c>
    </row>
    <row r="6" spans="1:8" ht="15" x14ac:dyDescent="0.4">
      <c r="A6" s="65"/>
      <c r="B6" s="46" t="s">
        <v>267</v>
      </c>
      <c r="C6" s="46" t="s">
        <v>29</v>
      </c>
      <c r="D6" s="46" t="s">
        <v>30</v>
      </c>
      <c r="E6" s="139">
        <f>Attestation!C7</f>
        <v>0</v>
      </c>
      <c r="F6" s="130"/>
      <c r="G6" s="125"/>
      <c r="H6" s="31">
        <v>1</v>
      </c>
    </row>
    <row r="7" spans="1:8" ht="15" x14ac:dyDescent="0.4">
      <c r="A7" s="65"/>
      <c r="B7" s="46" t="s">
        <v>267</v>
      </c>
      <c r="C7" s="46" t="s">
        <v>31</v>
      </c>
      <c r="D7" s="46" t="s">
        <v>32</v>
      </c>
      <c r="E7" s="139">
        <f>Attestation!C8</f>
        <v>0</v>
      </c>
      <c r="F7" s="130"/>
      <c r="G7" s="125"/>
      <c r="H7" s="31">
        <v>1</v>
      </c>
    </row>
    <row r="8" spans="1:8" ht="15" x14ac:dyDescent="0.4">
      <c r="A8" s="65"/>
      <c r="B8" s="46" t="s">
        <v>267</v>
      </c>
      <c r="C8" s="46" t="s">
        <v>33</v>
      </c>
      <c r="D8" s="46" t="s">
        <v>34</v>
      </c>
      <c r="E8" s="139">
        <f>Attestation!C9</f>
        <v>0</v>
      </c>
      <c r="F8" s="130"/>
      <c r="G8" s="125"/>
      <c r="H8" s="31">
        <v>1</v>
      </c>
    </row>
    <row r="9" spans="1:8" ht="15" x14ac:dyDescent="0.4">
      <c r="A9" s="65"/>
      <c r="B9" s="46" t="s">
        <v>267</v>
      </c>
      <c r="C9" s="46" t="s">
        <v>35</v>
      </c>
      <c r="D9" s="46" t="s">
        <v>36</v>
      </c>
      <c r="E9" s="139">
        <f>Attestation!C10</f>
        <v>0</v>
      </c>
      <c r="F9" s="130"/>
      <c r="G9" s="125"/>
      <c r="H9" s="31">
        <v>1</v>
      </c>
    </row>
    <row r="10" spans="1:8" ht="15" x14ac:dyDescent="0.4">
      <c r="A10" s="65"/>
      <c r="B10" s="92" t="s">
        <v>267</v>
      </c>
      <c r="C10" s="92" t="s">
        <v>37</v>
      </c>
      <c r="D10" s="92" t="s">
        <v>38</v>
      </c>
      <c r="E10" s="124" t="str">
        <f>IF(COUNTIF(E11:E12,"Fully Implemented")+COUNTIF(E11:E12,"Not Applicable (N/A)")=COUNTA(E11:E12),"Compliant","Noncompliant")</f>
        <v>Noncompliant</v>
      </c>
      <c r="F10" s="129"/>
      <c r="G10" s="124" t="str">
        <f>IF(COUNTIF(G11:G12,"Fully Implemented")+COUNTIF(G11:G12,"Not Applicable (N/A)")=COUNTA(G11:G12),"Compliant","Noncompliant")</f>
        <v>Compliant</v>
      </c>
      <c r="H10" s="30">
        <v>5</v>
      </c>
    </row>
    <row r="11" spans="1:8" ht="15" x14ac:dyDescent="0.4">
      <c r="A11" s="65"/>
      <c r="B11" s="46" t="s">
        <v>267</v>
      </c>
      <c r="C11" s="46" t="s">
        <v>39</v>
      </c>
      <c r="D11" s="46" t="s">
        <v>40</v>
      </c>
      <c r="E11" s="139">
        <f>Attestation!C13</f>
        <v>0</v>
      </c>
      <c r="F11" s="130"/>
      <c r="G11" s="125"/>
      <c r="H11" s="31">
        <v>1</v>
      </c>
    </row>
    <row r="12" spans="1:8" ht="15" x14ac:dyDescent="0.4">
      <c r="A12" s="65"/>
      <c r="B12" s="46" t="s">
        <v>267</v>
      </c>
      <c r="C12" s="46" t="s">
        <v>41</v>
      </c>
      <c r="D12" s="46" t="s">
        <v>42</v>
      </c>
      <c r="E12" s="139">
        <f>Attestation!C14</f>
        <v>0</v>
      </c>
      <c r="F12" s="130"/>
      <c r="G12" s="125"/>
      <c r="H12" s="31">
        <v>1</v>
      </c>
    </row>
    <row r="13" spans="1:8" ht="15" x14ac:dyDescent="0.4">
      <c r="A13" s="65"/>
      <c r="B13" s="92" t="s">
        <v>267</v>
      </c>
      <c r="C13" s="92" t="s">
        <v>43</v>
      </c>
      <c r="D13" s="92" t="s">
        <v>44</v>
      </c>
      <c r="E13" s="124" t="str">
        <f>IF(COUNTIF(E14:E19,"Fully Implemented")+COUNTIF(E14:E19,"Not Applicable (N/A)")=COUNTA(E14:E19),"Compliant","Noncompliant")</f>
        <v>Noncompliant</v>
      </c>
      <c r="F13" s="129"/>
      <c r="G13" s="124" t="str">
        <f>IF(COUNTIF(G14:G19,"Fully Implemented")+COUNTIF(G14:G19,"Not Applicable (N/A)")=COUNTA(G14:G19),"Compliant","Noncompliant")</f>
        <v>Compliant</v>
      </c>
      <c r="H13" s="30">
        <v>1</v>
      </c>
    </row>
    <row r="14" spans="1:8" ht="15" x14ac:dyDescent="0.4">
      <c r="A14" s="65"/>
      <c r="B14" s="46" t="s">
        <v>267</v>
      </c>
      <c r="C14" s="46" t="s">
        <v>45</v>
      </c>
      <c r="D14" s="46" t="s">
        <v>46</v>
      </c>
      <c r="E14" s="139">
        <f>Attestation!C17</f>
        <v>0</v>
      </c>
      <c r="F14" s="130"/>
      <c r="G14" s="125"/>
      <c r="H14" s="31">
        <v>1</v>
      </c>
    </row>
    <row r="15" spans="1:8" ht="15" x14ac:dyDescent="0.4">
      <c r="A15" s="65"/>
      <c r="B15" s="46" t="s">
        <v>267</v>
      </c>
      <c r="C15" s="46" t="s">
        <v>47</v>
      </c>
      <c r="D15" s="46" t="s">
        <v>48</v>
      </c>
      <c r="E15" s="139">
        <f>Attestation!C18</f>
        <v>0</v>
      </c>
      <c r="F15" s="130"/>
      <c r="G15" s="125"/>
      <c r="H15" s="31">
        <v>1</v>
      </c>
    </row>
    <row r="16" spans="1:8" ht="15" x14ac:dyDescent="0.4">
      <c r="A16" s="65"/>
      <c r="B16" s="46" t="s">
        <v>267</v>
      </c>
      <c r="C16" s="46" t="s">
        <v>49</v>
      </c>
      <c r="D16" s="46" t="s">
        <v>50</v>
      </c>
      <c r="E16" s="139">
        <f>Attestation!C19</f>
        <v>0</v>
      </c>
      <c r="F16" s="130"/>
      <c r="G16" s="125"/>
      <c r="H16" s="31">
        <v>1</v>
      </c>
    </row>
    <row r="17" spans="1:8" ht="15" x14ac:dyDescent="0.4">
      <c r="A17" s="65"/>
      <c r="B17" s="46" t="s">
        <v>267</v>
      </c>
      <c r="C17" s="46" t="s">
        <v>51</v>
      </c>
      <c r="D17" s="46" t="s">
        <v>52</v>
      </c>
      <c r="E17" s="139">
        <f>Attestation!C20</f>
        <v>0</v>
      </c>
      <c r="F17" s="130"/>
      <c r="G17" s="125"/>
      <c r="H17" s="31">
        <v>1</v>
      </c>
    </row>
    <row r="18" spans="1:8" ht="15" x14ac:dyDescent="0.4">
      <c r="A18" s="65"/>
      <c r="B18" s="46" t="s">
        <v>267</v>
      </c>
      <c r="C18" s="46" t="s">
        <v>53</v>
      </c>
      <c r="D18" s="46" t="s">
        <v>54</v>
      </c>
      <c r="E18" s="139">
        <f>Attestation!C21</f>
        <v>0</v>
      </c>
      <c r="F18" s="130"/>
      <c r="G18" s="125"/>
      <c r="H18" s="31">
        <v>1</v>
      </c>
    </row>
    <row r="19" spans="1:8" ht="15" x14ac:dyDescent="0.4">
      <c r="A19" s="65"/>
      <c r="B19" s="46" t="s">
        <v>267</v>
      </c>
      <c r="C19" s="46" t="s">
        <v>55</v>
      </c>
      <c r="D19" s="46" t="s">
        <v>56</v>
      </c>
      <c r="E19" s="139">
        <f>Attestation!C22</f>
        <v>0</v>
      </c>
      <c r="F19" s="130"/>
      <c r="G19" s="125"/>
      <c r="H19" s="31">
        <v>1</v>
      </c>
    </row>
    <row r="20" spans="1:8" ht="15" x14ac:dyDescent="0.4">
      <c r="A20" s="65"/>
      <c r="B20" s="92" t="s">
        <v>267</v>
      </c>
      <c r="C20" s="92" t="s">
        <v>57</v>
      </c>
      <c r="D20" s="92" t="s">
        <v>58</v>
      </c>
      <c r="E20" s="124" t="str">
        <f>IF(COUNTIF(E21:E25,"Fully Implemented")+COUNTIF(E21:E25,"Not Applicable (N/A)")=COUNTA(E21:E25),"Compliant","Noncompliant")</f>
        <v>Noncompliant</v>
      </c>
      <c r="F20" s="62"/>
      <c r="G20" s="124" t="str">
        <f>IF(COUNTIF(G21:G25,"Fully Implemented")+COUNTIF(G21:G25,"Not Applicable (N/A)")=COUNTA(G21:G25),"Compliant","Noncompliant")</f>
        <v>Compliant</v>
      </c>
      <c r="H20" s="30">
        <v>1</v>
      </c>
    </row>
    <row r="21" spans="1:8" ht="15" x14ac:dyDescent="0.4">
      <c r="A21" s="65"/>
      <c r="B21" s="46" t="s">
        <v>267</v>
      </c>
      <c r="C21" s="46" t="s">
        <v>59</v>
      </c>
      <c r="D21" s="46" t="s">
        <v>60</v>
      </c>
      <c r="E21" s="139">
        <f>Attestation!C25</f>
        <v>0</v>
      </c>
      <c r="F21" s="130"/>
      <c r="G21" s="125"/>
      <c r="H21" s="31">
        <v>1</v>
      </c>
    </row>
    <row r="22" spans="1:8" ht="15" x14ac:dyDescent="0.4">
      <c r="A22" s="65"/>
      <c r="B22" s="46" t="s">
        <v>267</v>
      </c>
      <c r="C22" s="46" t="s">
        <v>61</v>
      </c>
      <c r="D22" s="46" t="s">
        <v>62</v>
      </c>
      <c r="E22" s="139">
        <f>Attestation!C26</f>
        <v>0</v>
      </c>
      <c r="F22" s="130"/>
      <c r="G22" s="125"/>
      <c r="H22" s="31">
        <v>1</v>
      </c>
    </row>
    <row r="23" spans="1:8" ht="15" x14ac:dyDescent="0.4">
      <c r="A23" s="65"/>
      <c r="B23" s="46" t="s">
        <v>267</v>
      </c>
      <c r="C23" s="46" t="s">
        <v>63</v>
      </c>
      <c r="D23" s="46" t="s">
        <v>64</v>
      </c>
      <c r="E23" s="139">
        <f>Attestation!C27</f>
        <v>0</v>
      </c>
      <c r="F23" s="130"/>
      <c r="G23" s="125"/>
      <c r="H23" s="31">
        <v>1</v>
      </c>
    </row>
    <row r="24" spans="1:8" ht="16.5" x14ac:dyDescent="0.4">
      <c r="A24" s="56"/>
      <c r="B24" s="46" t="s">
        <v>267</v>
      </c>
      <c r="C24" s="46" t="s">
        <v>65</v>
      </c>
      <c r="D24" s="46" t="s">
        <v>66</v>
      </c>
      <c r="E24" s="139">
        <f>Attestation!C28</f>
        <v>0</v>
      </c>
      <c r="F24" s="130"/>
      <c r="G24" s="125"/>
      <c r="H24" s="12">
        <v>1</v>
      </c>
    </row>
    <row r="25" spans="1:8" ht="16.5" x14ac:dyDescent="0.4">
      <c r="A25" s="56"/>
      <c r="B25" s="46" t="s">
        <v>267</v>
      </c>
      <c r="C25" s="46" t="s">
        <v>67</v>
      </c>
      <c r="D25" s="46" t="s">
        <v>68</v>
      </c>
      <c r="E25" s="139">
        <f>Attestation!C29</f>
        <v>0</v>
      </c>
      <c r="F25" s="130"/>
      <c r="G25" s="125"/>
      <c r="H25" s="12">
        <v>1</v>
      </c>
    </row>
    <row r="26" spans="1:8" ht="16.5" x14ac:dyDescent="0.4">
      <c r="A26" s="56"/>
      <c r="B26" s="92" t="s">
        <v>268</v>
      </c>
      <c r="C26" s="92" t="s">
        <v>70</v>
      </c>
      <c r="D26" s="92" t="s">
        <v>71</v>
      </c>
      <c r="E26" s="124" t="str">
        <f>IF(COUNTIF(E27:E29,"Fully Implemented")+COUNTIF(E27:E29,"Not Applicable (N/A)")=COUNTA(E27:E29),"Compliant","Noncompliant")</f>
        <v>Noncompliant</v>
      </c>
      <c r="F26" s="62"/>
      <c r="G26" s="124" t="str">
        <f>IF(COUNTIF(G27:G29,"Fully Implemented")+COUNTIF(G27:G29,"Not Applicable (N/A)")=COUNTA(G27:G29),"Compliant","Noncompliant")</f>
        <v>Compliant</v>
      </c>
      <c r="H26" s="32">
        <v>5</v>
      </c>
    </row>
    <row r="27" spans="1:8" ht="16.5" x14ac:dyDescent="0.4">
      <c r="A27" s="56"/>
      <c r="B27" s="46" t="s">
        <v>268</v>
      </c>
      <c r="C27" s="46" t="s">
        <v>72</v>
      </c>
      <c r="D27" s="46" t="s">
        <v>73</v>
      </c>
      <c r="E27" s="139">
        <f>Attestation!C33</f>
        <v>0</v>
      </c>
      <c r="F27" s="130"/>
      <c r="G27" s="125"/>
      <c r="H27" s="12">
        <v>1</v>
      </c>
    </row>
    <row r="28" spans="1:8" ht="16.5" x14ac:dyDescent="0.4">
      <c r="A28" s="56"/>
      <c r="B28" s="46" t="s">
        <v>268</v>
      </c>
      <c r="C28" s="46" t="s">
        <v>74</v>
      </c>
      <c r="D28" s="46" t="s">
        <v>75</v>
      </c>
      <c r="E28" s="139">
        <f>Attestation!C34</f>
        <v>0</v>
      </c>
      <c r="F28" s="130"/>
      <c r="G28" s="125"/>
      <c r="H28" s="12">
        <v>1</v>
      </c>
    </row>
    <row r="29" spans="1:8" ht="16.5" x14ac:dyDescent="0.4">
      <c r="A29" s="56"/>
      <c r="B29" s="46" t="s">
        <v>268</v>
      </c>
      <c r="C29" s="46" t="s">
        <v>76</v>
      </c>
      <c r="D29" s="46" t="s">
        <v>77</v>
      </c>
      <c r="E29" s="139">
        <f>Attestation!C35</f>
        <v>0</v>
      </c>
      <c r="F29" s="130"/>
      <c r="G29" s="125"/>
      <c r="H29" s="12">
        <v>1</v>
      </c>
    </row>
    <row r="30" spans="1:8" ht="16.5" x14ac:dyDescent="0.4">
      <c r="A30" s="56"/>
      <c r="B30" s="92" t="s">
        <v>268</v>
      </c>
      <c r="C30" s="92" t="s">
        <v>78</v>
      </c>
      <c r="D30" s="92" t="s">
        <v>79</v>
      </c>
      <c r="E30" s="124" t="str">
        <f>IF(COUNTIF(E31:E33,"Fully Implemented")+COUNTIF(E31:E33,"Not Applicable (N/A)")=COUNTA(E31:E33),"Compliant","Noncompliant")</f>
        <v>Noncompliant</v>
      </c>
      <c r="F30" s="62"/>
      <c r="G30" s="124" t="str">
        <f>IF(COUNTIF(G31:G33,"Fully Implemented")+COUNTIF(G31:G33,"Not Applicable (N/A)")=COUNTA(G31:G33),"Compliant","Noncompliant")</f>
        <v>Compliant</v>
      </c>
      <c r="H30" s="32">
        <v>5</v>
      </c>
    </row>
    <row r="31" spans="1:8" ht="16.5" x14ac:dyDescent="0.4">
      <c r="A31" s="56"/>
      <c r="B31" s="46" t="s">
        <v>268</v>
      </c>
      <c r="C31" s="46" t="s">
        <v>80</v>
      </c>
      <c r="D31" s="46" t="s">
        <v>81</v>
      </c>
      <c r="E31" s="139">
        <f>Attestation!C38</f>
        <v>0</v>
      </c>
      <c r="F31" s="130"/>
      <c r="G31" s="125"/>
      <c r="H31" s="12">
        <v>1</v>
      </c>
    </row>
    <row r="32" spans="1:8" ht="16.5" x14ac:dyDescent="0.4">
      <c r="A32" s="56"/>
      <c r="B32" s="46" t="s">
        <v>268</v>
      </c>
      <c r="C32" s="46" t="s">
        <v>82</v>
      </c>
      <c r="D32" s="46" t="s">
        <v>83</v>
      </c>
      <c r="E32" s="139">
        <f>Attestation!C39</f>
        <v>0</v>
      </c>
      <c r="F32" s="130"/>
      <c r="G32" s="125"/>
      <c r="H32" s="12">
        <v>1</v>
      </c>
    </row>
    <row r="33" spans="1:8" ht="16.5" x14ac:dyDescent="0.4">
      <c r="A33" s="56"/>
      <c r="B33" s="46" t="s">
        <v>268</v>
      </c>
      <c r="C33" s="46" t="s">
        <v>84</v>
      </c>
      <c r="D33" s="46" t="s">
        <v>85</v>
      </c>
      <c r="E33" s="139">
        <f>Attestation!C40</f>
        <v>0</v>
      </c>
      <c r="F33" s="130"/>
      <c r="G33" s="125"/>
      <c r="H33" s="12">
        <v>1</v>
      </c>
    </row>
    <row r="34" spans="1:8" ht="16.5" x14ac:dyDescent="0.4">
      <c r="A34" s="56"/>
      <c r="B34" s="92" t="s">
        <v>269</v>
      </c>
      <c r="C34" s="92" t="s">
        <v>270</v>
      </c>
      <c r="D34" s="92" t="s">
        <v>88</v>
      </c>
      <c r="E34" s="124" t="str">
        <f>IF(COUNTIF(E35:E36,"Fully Implemented")+COUNTIF(E35:E36,"Not Applicable (N/A)")=COUNTA(E35:E36),"Compliant","Noncompliant")</f>
        <v>Noncompliant</v>
      </c>
      <c r="F34" s="129"/>
      <c r="G34" s="124" t="str">
        <f>IF(COUNTIF(G35:G36,"Fully Implemented")+COUNTIF(G35:G36,"Not Applicable (N/A)")=COUNTA(G35:G36),"Compliant","Noncompliant")</f>
        <v>Compliant</v>
      </c>
      <c r="H34" s="32">
        <v>5</v>
      </c>
    </row>
    <row r="35" spans="1:8" ht="16.5" x14ac:dyDescent="0.4">
      <c r="A35" s="56"/>
      <c r="B35" s="46" t="s">
        <v>269</v>
      </c>
      <c r="C35" s="46" t="s">
        <v>89</v>
      </c>
      <c r="D35" s="46" t="s">
        <v>90</v>
      </c>
      <c r="E35" s="139">
        <f>Attestation!C44</f>
        <v>0</v>
      </c>
      <c r="F35" s="130"/>
      <c r="G35" s="125"/>
      <c r="H35" s="12">
        <v>1</v>
      </c>
    </row>
    <row r="36" spans="1:8" ht="16.5" x14ac:dyDescent="0.4">
      <c r="A36" s="56"/>
      <c r="B36" s="46" t="s">
        <v>269</v>
      </c>
      <c r="C36" s="46" t="s">
        <v>91</v>
      </c>
      <c r="D36" s="46" t="s">
        <v>92</v>
      </c>
      <c r="E36" s="139">
        <f>Attestation!C45</f>
        <v>0</v>
      </c>
      <c r="F36" s="130"/>
      <c r="G36" s="125"/>
      <c r="H36" s="12">
        <v>1</v>
      </c>
    </row>
    <row r="37" spans="1:8" ht="16.5" x14ac:dyDescent="0.4">
      <c r="A37" s="56"/>
      <c r="B37" s="92" t="s">
        <v>271</v>
      </c>
      <c r="C37" s="92" t="s">
        <v>94</v>
      </c>
      <c r="D37" s="92" t="s">
        <v>95</v>
      </c>
      <c r="E37" s="124" t="str">
        <f>IF(COUNTIF(E38:E41,"Fully Implemented")+COUNTIF(E38:E41,"Not Applicable (N/A)")=COUNTA(E38:E41),"Compliant","Noncompliant")</f>
        <v>Noncompliant</v>
      </c>
      <c r="F37" s="62"/>
      <c r="G37" s="124" t="str">
        <f>IF(COUNTIF(G38:G41,"Fully Implemented")+COUNTIF(G38:G41,"Not Applicable (N/A)")=COUNTA(G38:G41),"Compliant","Noncompliant")</f>
        <v>Compliant</v>
      </c>
      <c r="H37" s="32">
        <v>5</v>
      </c>
    </row>
    <row r="38" spans="1:8" ht="16.5" x14ac:dyDescent="0.4">
      <c r="A38" s="56"/>
      <c r="B38" s="46" t="s">
        <v>271</v>
      </c>
      <c r="C38" s="46" t="s">
        <v>96</v>
      </c>
      <c r="D38" s="46" t="s">
        <v>97</v>
      </c>
      <c r="E38" s="139">
        <f>Attestation!C49</f>
        <v>0</v>
      </c>
      <c r="F38" s="130"/>
      <c r="G38" s="125"/>
      <c r="H38" s="12">
        <v>1</v>
      </c>
    </row>
    <row r="39" spans="1:8" ht="16.5" x14ac:dyDescent="0.4">
      <c r="A39" s="56"/>
      <c r="B39" s="46" t="s">
        <v>271</v>
      </c>
      <c r="C39" s="46" t="s">
        <v>98</v>
      </c>
      <c r="D39" s="46" t="s">
        <v>99</v>
      </c>
      <c r="E39" s="139">
        <f>Attestation!C50</f>
        <v>0</v>
      </c>
      <c r="F39" s="130"/>
      <c r="G39" s="125"/>
      <c r="H39" s="12">
        <v>1</v>
      </c>
    </row>
    <row r="40" spans="1:8" ht="16.5" x14ac:dyDescent="0.4">
      <c r="A40" s="56"/>
      <c r="B40" s="46" t="s">
        <v>271</v>
      </c>
      <c r="C40" s="46" t="s">
        <v>100</v>
      </c>
      <c r="D40" s="46" t="s">
        <v>101</v>
      </c>
      <c r="E40" s="139">
        <f>Attestation!C51</f>
        <v>0</v>
      </c>
      <c r="F40" s="130"/>
      <c r="G40" s="125"/>
      <c r="H40" s="12">
        <v>1</v>
      </c>
    </row>
    <row r="41" spans="1:8" ht="16.5" x14ac:dyDescent="0.4">
      <c r="A41" s="56"/>
      <c r="B41" s="46" t="s">
        <v>271</v>
      </c>
      <c r="C41" s="46" t="s">
        <v>102</v>
      </c>
      <c r="D41" s="46" t="s">
        <v>103</v>
      </c>
      <c r="E41" s="139">
        <f>Attestation!C52</f>
        <v>0</v>
      </c>
      <c r="F41" s="130"/>
      <c r="G41" s="125"/>
      <c r="H41" s="12">
        <v>1</v>
      </c>
    </row>
    <row r="42" spans="1:8" ht="16.5" x14ac:dyDescent="0.4">
      <c r="A42" s="56"/>
      <c r="B42" s="92" t="s">
        <v>271</v>
      </c>
      <c r="C42" s="92" t="s">
        <v>104</v>
      </c>
      <c r="D42" s="92" t="s">
        <v>105</v>
      </c>
      <c r="E42" s="124" t="str">
        <f>IF(COUNTIF(E43:E48,"Fully Implemented")+COUNTIF(E43:E48,"Not Applicable (N/A)")=COUNTA(E43:E48),"Compliant","Noncompliant")</f>
        <v>Noncompliant</v>
      </c>
      <c r="F42" s="62"/>
      <c r="G42" s="124" t="str">
        <f>IF(COUNTIF(G43:G48,"Fully Implemented")+COUNTIF(G43:G48,"Not Applicable (N/A)")=COUNTA(G43:G48),"Compliant","Noncompliant")</f>
        <v>Compliant</v>
      </c>
      <c r="H42" s="32">
        <v>3</v>
      </c>
    </row>
    <row r="43" spans="1:8" ht="16.5" x14ac:dyDescent="0.4">
      <c r="A43" s="56"/>
      <c r="B43" s="46" t="s">
        <v>271</v>
      </c>
      <c r="C43" s="46" t="s">
        <v>106</v>
      </c>
      <c r="D43" s="46" t="s">
        <v>107</v>
      </c>
      <c r="E43" s="139">
        <f>Attestation!C55</f>
        <v>0</v>
      </c>
      <c r="F43" s="130"/>
      <c r="G43" s="125"/>
      <c r="H43" s="12">
        <v>1</v>
      </c>
    </row>
    <row r="44" spans="1:8" ht="16.5" x14ac:dyDescent="0.4">
      <c r="A44" s="56"/>
      <c r="B44" s="46" t="s">
        <v>271</v>
      </c>
      <c r="C44" s="46" t="s">
        <v>108</v>
      </c>
      <c r="D44" s="46" t="s">
        <v>109</v>
      </c>
      <c r="E44" s="139">
        <f>Attestation!C56</f>
        <v>0</v>
      </c>
      <c r="F44" s="130"/>
      <c r="G44" s="125"/>
      <c r="H44" s="12">
        <v>1</v>
      </c>
    </row>
    <row r="45" spans="1:8" ht="16.5" x14ac:dyDescent="0.4">
      <c r="A45" s="56"/>
      <c r="B45" s="46" t="s">
        <v>271</v>
      </c>
      <c r="C45" s="46" t="s">
        <v>110</v>
      </c>
      <c r="D45" s="46" t="s">
        <v>111</v>
      </c>
      <c r="E45" s="139">
        <f>Attestation!C57</f>
        <v>0</v>
      </c>
      <c r="F45" s="130"/>
      <c r="G45" s="125"/>
      <c r="H45" s="12">
        <v>1</v>
      </c>
    </row>
    <row r="46" spans="1:8" ht="16.5" x14ac:dyDescent="0.4">
      <c r="A46" s="56"/>
      <c r="B46" s="46" t="s">
        <v>271</v>
      </c>
      <c r="C46" s="46" t="s">
        <v>112</v>
      </c>
      <c r="D46" s="46" t="s">
        <v>113</v>
      </c>
      <c r="E46" s="139">
        <f>Attestation!C58</f>
        <v>0</v>
      </c>
      <c r="F46" s="130"/>
      <c r="G46" s="125"/>
      <c r="H46" s="12">
        <v>1</v>
      </c>
    </row>
    <row r="47" spans="1:8" ht="16.5" x14ac:dyDescent="0.4">
      <c r="A47" s="56"/>
      <c r="B47" s="46" t="s">
        <v>271</v>
      </c>
      <c r="C47" s="46" t="s">
        <v>114</v>
      </c>
      <c r="D47" s="46" t="s">
        <v>115</v>
      </c>
      <c r="E47" s="139">
        <f>Attestation!C59</f>
        <v>0</v>
      </c>
      <c r="F47" s="130"/>
      <c r="G47" s="125"/>
      <c r="H47" s="12">
        <v>1</v>
      </c>
    </row>
    <row r="48" spans="1:8" ht="16.5" x14ac:dyDescent="0.4">
      <c r="A48" s="56"/>
      <c r="B48" s="46" t="s">
        <v>271</v>
      </c>
      <c r="C48" s="46" t="s">
        <v>116</v>
      </c>
      <c r="D48" s="46" t="s">
        <v>117</v>
      </c>
      <c r="E48" s="139">
        <f>Attestation!C60</f>
        <v>0</v>
      </c>
      <c r="F48" s="130"/>
      <c r="G48" s="125"/>
      <c r="H48" s="12">
        <v>1</v>
      </c>
    </row>
    <row r="49" spans="1:8" ht="29" x14ac:dyDescent="0.4">
      <c r="A49" s="56"/>
      <c r="B49" s="88" t="s">
        <v>272</v>
      </c>
      <c r="C49" s="88" t="s">
        <v>119</v>
      </c>
      <c r="D49" s="59" t="s">
        <v>120</v>
      </c>
      <c r="E49" s="124" t="str">
        <f>IF(COUNTIF(E50:E57,"Fully Implemented")+COUNTIF(E50:E57,"Not Applicable (N/A)")=COUNTA(E50:E57),"Compliant","Noncompliant")</f>
        <v>Noncompliant</v>
      </c>
      <c r="F49" s="62"/>
      <c r="G49" s="124" t="str">
        <f>IF(COUNTIF(G50:G57,"Fully Implemented")+COUNTIF(G50:G57,"Not Applicable (N/A)")=COUNTA(G50:G57),"Compliant","Noncompliant")</f>
        <v>Compliant</v>
      </c>
      <c r="H49" s="32">
        <v>5</v>
      </c>
    </row>
    <row r="50" spans="1:8" ht="16.5" x14ac:dyDescent="0.4">
      <c r="A50" s="56"/>
      <c r="B50" s="46" t="s">
        <v>272</v>
      </c>
      <c r="C50" s="46" t="s">
        <v>121</v>
      </c>
      <c r="D50" s="46" t="s">
        <v>122</v>
      </c>
      <c r="E50" s="139">
        <f>Attestation!C64</f>
        <v>0</v>
      </c>
      <c r="F50" s="130"/>
      <c r="G50" s="125"/>
      <c r="H50" s="12">
        <v>1</v>
      </c>
    </row>
    <row r="51" spans="1:8" ht="16.5" x14ac:dyDescent="0.4">
      <c r="A51" s="56"/>
      <c r="B51" s="46" t="s">
        <v>272</v>
      </c>
      <c r="C51" s="46" t="s">
        <v>123</v>
      </c>
      <c r="D51" s="46" t="s">
        <v>124</v>
      </c>
      <c r="E51" s="139">
        <f>Attestation!C65</f>
        <v>0</v>
      </c>
      <c r="F51" s="130"/>
      <c r="G51" s="125"/>
      <c r="H51" s="12">
        <v>1</v>
      </c>
    </row>
    <row r="52" spans="1:8" ht="16.5" x14ac:dyDescent="0.4">
      <c r="A52" s="114"/>
      <c r="B52" s="46" t="s">
        <v>272</v>
      </c>
      <c r="C52" s="46" t="s">
        <v>125</v>
      </c>
      <c r="D52" s="46" t="s">
        <v>126</v>
      </c>
      <c r="E52" s="139">
        <f>Attestation!C66</f>
        <v>0</v>
      </c>
      <c r="F52" s="130"/>
      <c r="G52" s="125"/>
      <c r="H52" s="12">
        <v>1</v>
      </c>
    </row>
    <row r="53" spans="1:8" ht="16.5" x14ac:dyDescent="0.4">
      <c r="A53" s="115"/>
      <c r="B53" s="46" t="s">
        <v>272</v>
      </c>
      <c r="C53" s="46" t="s">
        <v>127</v>
      </c>
      <c r="D53" s="46" t="s">
        <v>128</v>
      </c>
      <c r="E53" s="139">
        <f>Attestation!C67</f>
        <v>0</v>
      </c>
      <c r="F53" s="130"/>
      <c r="G53" s="125"/>
      <c r="H53" s="12">
        <v>1</v>
      </c>
    </row>
    <row r="54" spans="1:8" ht="16.5" x14ac:dyDescent="0.4">
      <c r="A54" s="115"/>
      <c r="B54" s="46" t="s">
        <v>272</v>
      </c>
      <c r="C54" s="46" t="s">
        <v>129</v>
      </c>
      <c r="D54" s="46" t="s">
        <v>130</v>
      </c>
      <c r="E54" s="139">
        <f>Attestation!C68</f>
        <v>0</v>
      </c>
      <c r="F54" s="130"/>
      <c r="G54" s="125"/>
      <c r="H54" s="12">
        <v>1</v>
      </c>
    </row>
    <row r="55" spans="1:8" ht="16.5" x14ac:dyDescent="0.4">
      <c r="A55" s="115"/>
      <c r="B55" s="46" t="s">
        <v>272</v>
      </c>
      <c r="C55" s="46" t="s">
        <v>131</v>
      </c>
      <c r="D55" s="46" t="s">
        <v>132</v>
      </c>
      <c r="E55" s="139">
        <f>Attestation!C69</f>
        <v>0</v>
      </c>
      <c r="F55" s="130"/>
      <c r="G55" s="125"/>
      <c r="H55" s="12">
        <v>1</v>
      </c>
    </row>
    <row r="56" spans="1:8" ht="16.5" x14ac:dyDescent="0.4">
      <c r="A56" s="115"/>
      <c r="B56" s="46" t="s">
        <v>272</v>
      </c>
      <c r="C56" s="46" t="s">
        <v>133</v>
      </c>
      <c r="D56" s="46" t="s">
        <v>134</v>
      </c>
      <c r="E56" s="139">
        <f>Attestation!C70</f>
        <v>0</v>
      </c>
      <c r="F56" s="130"/>
      <c r="G56" s="125"/>
      <c r="H56" s="12">
        <v>1</v>
      </c>
    </row>
    <row r="57" spans="1:8" ht="16.5" x14ac:dyDescent="0.4">
      <c r="A57" s="115"/>
      <c r="B57" s="46" t="s">
        <v>272</v>
      </c>
      <c r="C57" s="46" t="s">
        <v>135</v>
      </c>
      <c r="D57" s="46" t="s">
        <v>136</v>
      </c>
      <c r="E57" s="139">
        <f>Attestation!C71</f>
        <v>0</v>
      </c>
      <c r="F57" s="130"/>
      <c r="G57" s="125"/>
      <c r="H57" s="12">
        <v>1</v>
      </c>
    </row>
    <row r="58" spans="1:8" ht="16.5" x14ac:dyDescent="0.4">
      <c r="A58" s="115"/>
      <c r="B58" s="92" t="s">
        <v>272</v>
      </c>
      <c r="C58" s="92" t="s">
        <v>137</v>
      </c>
      <c r="D58" s="92" t="s">
        <v>138</v>
      </c>
      <c r="E58" s="124" t="str">
        <f>IF(COUNTIF(E59:E60,"Fully Implemented")+COUNTIF(E59:E60,"Not Applicable (N/A)")=COUNTA(E59:E60),"Compliant","Noncompliant")</f>
        <v>Noncompliant</v>
      </c>
      <c r="F58" s="62"/>
      <c r="G58" s="124" t="str">
        <f>IF(COUNTIF(G59:G60,"Fully Implemented")+COUNTIF(G59:G60,"Not Applicable (N/A)")=COUNTA(G59:G60),"Compliant","Noncompliant")</f>
        <v>Compliant</v>
      </c>
      <c r="H58" s="32">
        <v>5</v>
      </c>
    </row>
    <row r="59" spans="1:8" ht="16.5" x14ac:dyDescent="0.4">
      <c r="A59" s="115"/>
      <c r="B59" s="46" t="s">
        <v>272</v>
      </c>
      <c r="C59" s="46" t="s">
        <v>139</v>
      </c>
      <c r="D59" s="46" t="s">
        <v>140</v>
      </c>
      <c r="E59" s="139">
        <f>Attestation!C74</f>
        <v>0</v>
      </c>
      <c r="F59" s="130"/>
      <c r="G59" s="125"/>
      <c r="H59" s="12">
        <v>1</v>
      </c>
    </row>
    <row r="60" spans="1:8" ht="16.5" x14ac:dyDescent="0.4">
      <c r="A60" s="115"/>
      <c r="B60" s="46" t="s">
        <v>272</v>
      </c>
      <c r="C60" s="46" t="s">
        <v>141</v>
      </c>
      <c r="D60" s="46" t="s">
        <v>142</v>
      </c>
      <c r="E60" s="139">
        <f>Attestation!C75</f>
        <v>0</v>
      </c>
      <c r="F60" s="130"/>
      <c r="G60" s="125"/>
      <c r="H60" s="12">
        <v>1</v>
      </c>
    </row>
    <row r="61" spans="1:8" ht="16.5" x14ac:dyDescent="0.4">
      <c r="A61" s="115"/>
      <c r="B61" s="92" t="s">
        <v>273</v>
      </c>
      <c r="C61" s="92" t="s">
        <v>144</v>
      </c>
      <c r="D61" s="62" t="s">
        <v>145</v>
      </c>
      <c r="E61" s="124" t="str">
        <f>IF(COUNTIF(E62:E67,"Fully Implemented")+COUNTIF(E62:E67,"Not Applicable (N/A)")=COUNTA(E62:E67),"Compliant","Noncompliant")</f>
        <v>Noncompliant</v>
      </c>
      <c r="F61" s="62"/>
      <c r="G61" s="124" t="str">
        <f>IF(COUNTIF(G62:G67,"Fully Implemented")+COUNTIF(G62:G67,"Not Applicable (N/A)")=COUNTA(G62:G67),"Compliant","Noncompliant")</f>
        <v>Compliant</v>
      </c>
      <c r="H61" s="32">
        <v>5</v>
      </c>
    </row>
    <row r="62" spans="1:8" ht="16.5" x14ac:dyDescent="0.4">
      <c r="A62" s="115"/>
      <c r="B62" s="46" t="s">
        <v>273</v>
      </c>
      <c r="C62" s="46" t="s">
        <v>146</v>
      </c>
      <c r="D62" s="73" t="s">
        <v>147</v>
      </c>
      <c r="E62" s="139">
        <f>Attestation!C79</f>
        <v>0</v>
      </c>
      <c r="F62" s="130"/>
      <c r="G62" s="125"/>
      <c r="H62" s="12">
        <v>1</v>
      </c>
    </row>
    <row r="63" spans="1:8" ht="16.5" x14ac:dyDescent="0.4">
      <c r="A63" s="115"/>
      <c r="B63" s="46" t="s">
        <v>273</v>
      </c>
      <c r="C63" s="46" t="s">
        <v>148</v>
      </c>
      <c r="D63" s="73" t="s">
        <v>149</v>
      </c>
      <c r="E63" s="139">
        <f>Attestation!C80</f>
        <v>0</v>
      </c>
      <c r="F63" s="130"/>
      <c r="G63" s="125"/>
      <c r="H63" s="12">
        <v>1</v>
      </c>
    </row>
    <row r="64" spans="1:8" ht="16.5" x14ac:dyDescent="0.4">
      <c r="A64" s="114"/>
      <c r="B64" s="46" t="s">
        <v>273</v>
      </c>
      <c r="C64" s="46" t="s">
        <v>150</v>
      </c>
      <c r="D64" s="73" t="s">
        <v>151</v>
      </c>
      <c r="E64" s="139">
        <f>Attestation!C81</f>
        <v>0</v>
      </c>
      <c r="F64" s="130"/>
      <c r="G64" s="125"/>
      <c r="H64" s="12">
        <v>1</v>
      </c>
    </row>
    <row r="65" spans="1:8" ht="16.5" x14ac:dyDescent="0.4">
      <c r="A65" s="115"/>
      <c r="B65" s="46" t="s">
        <v>273</v>
      </c>
      <c r="C65" s="46" t="s">
        <v>152</v>
      </c>
      <c r="D65" s="73" t="s">
        <v>153</v>
      </c>
      <c r="E65" s="139">
        <f>Attestation!C82</f>
        <v>0</v>
      </c>
      <c r="F65" s="130"/>
      <c r="G65" s="125"/>
      <c r="H65" s="12">
        <v>1</v>
      </c>
    </row>
    <row r="66" spans="1:8" ht="16.5" x14ac:dyDescent="0.4">
      <c r="A66" s="115"/>
      <c r="B66" s="46" t="s">
        <v>273</v>
      </c>
      <c r="C66" s="46" t="s">
        <v>154</v>
      </c>
      <c r="D66" s="73" t="s">
        <v>155</v>
      </c>
      <c r="E66" s="139">
        <f>Attestation!C83</f>
        <v>0</v>
      </c>
      <c r="F66" s="130"/>
      <c r="G66" s="125"/>
      <c r="H66" s="12">
        <v>1</v>
      </c>
    </row>
    <row r="67" spans="1:8" ht="16.5" x14ac:dyDescent="0.4">
      <c r="A67" s="115"/>
      <c r="B67" s="46" t="s">
        <v>273</v>
      </c>
      <c r="C67" s="46" t="s">
        <v>156</v>
      </c>
      <c r="D67" s="73" t="s">
        <v>157</v>
      </c>
      <c r="E67" s="139">
        <f>Attestation!C84</f>
        <v>0</v>
      </c>
      <c r="F67" s="130"/>
      <c r="G67" s="125"/>
      <c r="H67" s="12">
        <v>1</v>
      </c>
    </row>
    <row r="68" spans="1:8" ht="16.5" x14ac:dyDescent="0.4">
      <c r="A68" s="115"/>
      <c r="B68" s="92" t="s">
        <v>273</v>
      </c>
      <c r="C68" s="92" t="s">
        <v>274</v>
      </c>
      <c r="D68" s="62" t="s">
        <v>159</v>
      </c>
      <c r="E68" s="124" t="str">
        <f>IF(COUNTIF(E69:E70,"Fully Implemented")+COUNTIF(E69:E70,"Not Applicable (N/A)")=COUNTA(E69:E70),"Compliant","Noncompliant")</f>
        <v>Noncompliant</v>
      </c>
      <c r="F68" s="62"/>
      <c r="G68" s="124" t="str">
        <f>IF(COUNTIF(G69:G70,"Fully Implemented")+COUNTIF(G69:G70,"Not Applicable (N/A)")=COUNTA(G69:G70),"Compliant","Noncompliant")</f>
        <v>Compliant</v>
      </c>
      <c r="H68" s="32">
        <v>5</v>
      </c>
    </row>
    <row r="69" spans="1:8" ht="16.5" x14ac:dyDescent="0.4">
      <c r="A69" s="115"/>
      <c r="B69" s="46" t="s">
        <v>273</v>
      </c>
      <c r="C69" s="46" t="s">
        <v>160</v>
      </c>
      <c r="D69" s="73" t="s">
        <v>161</v>
      </c>
      <c r="E69" s="139">
        <f>Attestation!C87</f>
        <v>0</v>
      </c>
      <c r="F69" s="130"/>
      <c r="G69" s="125"/>
      <c r="H69" s="12">
        <v>1</v>
      </c>
    </row>
    <row r="70" spans="1:8" ht="16.5" x14ac:dyDescent="0.4">
      <c r="A70" s="115"/>
      <c r="B70" s="46" t="s">
        <v>273</v>
      </c>
      <c r="C70" s="46" t="s">
        <v>162</v>
      </c>
      <c r="D70" s="73" t="s">
        <v>163</v>
      </c>
      <c r="E70" s="139">
        <f>Attestation!C88</f>
        <v>0</v>
      </c>
      <c r="F70" s="130"/>
      <c r="G70" s="125"/>
      <c r="H70" s="12">
        <v>1</v>
      </c>
    </row>
    <row r="71" spans="1:8" ht="16.5" x14ac:dyDescent="0.4">
      <c r="A71" s="115"/>
      <c r="B71" s="92" t="s">
        <v>273</v>
      </c>
      <c r="C71" s="92" t="s">
        <v>164</v>
      </c>
      <c r="D71" s="62" t="s">
        <v>165</v>
      </c>
      <c r="E71" s="124" t="str">
        <f>IF(COUNTIF(E72:E72,"Fully Implemented")+COUNTIF(E72:E72,"Not Applicable (N/A)")=COUNTA(E72:E72),"Compliant","Noncompliant")</f>
        <v>Noncompliant</v>
      </c>
      <c r="F71" s="62"/>
      <c r="G71" s="124" t="str">
        <f>IF(COUNTIF(G72:G72,"Fully Implemented")+COUNTIF(G72:G72,"Not Applicable (N/A)")=COUNTA(G72:G72),"Compliant","Noncompliant")</f>
        <v>Compliant</v>
      </c>
      <c r="H71" s="32">
        <v>5</v>
      </c>
    </row>
    <row r="72" spans="1:8" ht="16.5" x14ac:dyDescent="0.4">
      <c r="A72" s="115"/>
      <c r="B72" s="46" t="s">
        <v>273</v>
      </c>
      <c r="C72" s="46" t="s">
        <v>166</v>
      </c>
      <c r="D72" s="73" t="s">
        <v>167</v>
      </c>
      <c r="E72" s="139">
        <f>Attestation!C91</f>
        <v>0</v>
      </c>
      <c r="F72" s="130"/>
      <c r="G72" s="125"/>
      <c r="H72" s="12">
        <v>1</v>
      </c>
    </row>
    <row r="73" spans="1:8" ht="16.5" x14ac:dyDescent="0.4">
      <c r="A73" s="115"/>
      <c r="B73" s="92" t="s">
        <v>273</v>
      </c>
      <c r="C73" s="92" t="s">
        <v>168</v>
      </c>
      <c r="D73" s="62" t="s">
        <v>169</v>
      </c>
      <c r="E73" s="124" t="str">
        <f>IF(COUNTIF(E74:E76,"Fully Implemented")+COUNTIF(E74:E76,"Not Applicable (N/A)")=COUNTA(E74:E76),"Compliant","Noncompliant")</f>
        <v>Noncompliant</v>
      </c>
      <c r="F73" s="62"/>
      <c r="G73" s="124" t="str">
        <f>IF(COUNTIF(G74:G76,"Fully Implemented")+COUNTIF(G74:G76,"Not Applicable (N/A)")=COUNTA(G74:G76),"Compliant","Noncompliant")</f>
        <v>Compliant</v>
      </c>
      <c r="H73" s="32">
        <v>3</v>
      </c>
    </row>
    <row r="74" spans="1:8" ht="16.5" x14ac:dyDescent="0.4">
      <c r="A74" s="115"/>
      <c r="B74" s="46" t="s">
        <v>273</v>
      </c>
      <c r="C74" s="46" t="s">
        <v>170</v>
      </c>
      <c r="D74" s="73" t="s">
        <v>171</v>
      </c>
      <c r="E74" s="139">
        <f>Attestation!C94</f>
        <v>0</v>
      </c>
      <c r="F74" s="130"/>
      <c r="G74" s="125"/>
      <c r="H74" s="12">
        <v>1</v>
      </c>
    </row>
    <row r="75" spans="1:8" ht="16.5" x14ac:dyDescent="0.4">
      <c r="A75" s="115"/>
      <c r="B75" s="46" t="s">
        <v>273</v>
      </c>
      <c r="C75" s="46" t="s">
        <v>172</v>
      </c>
      <c r="D75" s="73" t="s">
        <v>173</v>
      </c>
      <c r="E75" s="139">
        <f>Attestation!C95</f>
        <v>0</v>
      </c>
      <c r="F75" s="130"/>
      <c r="G75" s="125"/>
      <c r="H75" s="12">
        <v>1</v>
      </c>
    </row>
    <row r="76" spans="1:8" ht="16.5" x14ac:dyDescent="0.4">
      <c r="A76" s="115"/>
      <c r="B76" s="46" t="s">
        <v>273</v>
      </c>
      <c r="C76" s="46" t="s">
        <v>174</v>
      </c>
      <c r="D76" s="73" t="s">
        <v>175</v>
      </c>
      <c r="E76" s="139">
        <f>Attestation!C96</f>
        <v>0</v>
      </c>
      <c r="F76" s="130"/>
      <c r="G76" s="125"/>
      <c r="H76" s="12">
        <v>1</v>
      </c>
    </row>
    <row r="77" spans="1:8" ht="16.5" x14ac:dyDescent="0.4">
      <c r="A77" s="115"/>
      <c r="B77" s="93"/>
      <c r="C77" s="93"/>
      <c r="D77" s="116"/>
      <c r="E77" s="117"/>
      <c r="F77" s="118"/>
      <c r="G77" s="119"/>
      <c r="H77" s="12"/>
    </row>
    <row r="78" spans="1:8" ht="21" customHeight="1" x14ac:dyDescent="0.4">
      <c r="A78" s="112"/>
      <c r="B78" s="93"/>
      <c r="C78" s="94"/>
      <c r="D78" s="95" t="s">
        <v>275</v>
      </c>
      <c r="E78" s="96"/>
      <c r="F78" s="95" t="s">
        <v>276</v>
      </c>
      <c r="G78" s="93"/>
      <c r="H78" s="33"/>
    </row>
    <row r="79" spans="1:8" ht="21" customHeight="1" x14ac:dyDescent="0.4">
      <c r="A79" s="113"/>
      <c r="B79" s="93"/>
      <c r="C79" s="97">
        <f>(19-(SUMIF(G4:G25, "Deficient", H4:H25)))/19</f>
        <v>1</v>
      </c>
      <c r="D79" s="98" t="s">
        <v>267</v>
      </c>
      <c r="E79" s="99">
        <f>SUMIF(E3:E76,"Compliant",H3:H76)</f>
        <v>0</v>
      </c>
      <c r="F79" s="100" t="s">
        <v>277</v>
      </c>
      <c r="G79" s="93"/>
      <c r="H79" s="34"/>
    </row>
    <row r="80" spans="1:8" ht="21" customHeight="1" x14ac:dyDescent="0.4">
      <c r="A80" s="111"/>
      <c r="B80" s="93"/>
      <c r="C80" s="101">
        <f>(6-(SUMIF(G27:G33, "Deficient", H27:H33)))/6</f>
        <v>1</v>
      </c>
      <c r="D80" s="100" t="s">
        <v>268</v>
      </c>
      <c r="E80" s="102">
        <f>SUMIF(G3:G76,"Compliant",H3:H76)</f>
        <v>63</v>
      </c>
      <c r="F80" s="103" t="s">
        <v>278</v>
      </c>
      <c r="G80" s="93"/>
      <c r="H80" s="35"/>
    </row>
    <row r="81" spans="1:11" ht="21" customHeight="1" x14ac:dyDescent="0.4">
      <c r="A81" s="93"/>
      <c r="B81" s="93"/>
      <c r="C81" s="104">
        <f>(2-(SUMIF(G35:G36, "Deficient", H35:H36)))/2</f>
        <v>1</v>
      </c>
      <c r="D81" s="105" t="s">
        <v>269</v>
      </c>
      <c r="E81" s="102">
        <f>SUMIF(G4:G76, "Deficient", H4:H76)</f>
        <v>0</v>
      </c>
      <c r="F81" s="106" t="s">
        <v>279</v>
      </c>
      <c r="G81" s="93"/>
      <c r="H81" s="35"/>
      <c r="I81" s="36"/>
      <c r="J81" s="36"/>
      <c r="K81" s="36"/>
    </row>
    <row r="82" spans="1:11" ht="21" customHeight="1" x14ac:dyDescent="0.4">
      <c r="A82" s="93"/>
      <c r="B82" s="93"/>
      <c r="C82" s="104">
        <f>(10-(SUMIF(G38:G48, "Deficient", H38:H48)))/10</f>
        <v>1</v>
      </c>
      <c r="D82" s="105" t="s">
        <v>271</v>
      </c>
      <c r="E82" s="107">
        <f>(59-E81)/59</f>
        <v>1</v>
      </c>
      <c r="F82" s="108" t="s">
        <v>280</v>
      </c>
      <c r="G82" s="93"/>
      <c r="H82" s="35"/>
      <c r="I82" s="36"/>
      <c r="J82" s="36"/>
      <c r="K82" s="36"/>
    </row>
    <row r="83" spans="1:11" ht="21" customHeight="1" x14ac:dyDescent="0.4">
      <c r="A83" s="93"/>
      <c r="B83" s="93"/>
      <c r="C83" s="104">
        <f>(10-(SUMIF(G50:G60, "Deficient", H50:H60)))/10</f>
        <v>1</v>
      </c>
      <c r="D83" s="106" t="s">
        <v>272</v>
      </c>
      <c r="E83" s="109"/>
      <c r="F83" s="110"/>
      <c r="G83" s="93"/>
      <c r="H83" s="35"/>
      <c r="I83" s="36"/>
      <c r="J83" s="36"/>
      <c r="K83" s="36"/>
    </row>
    <row r="84" spans="1:11" ht="21" customHeight="1" x14ac:dyDescent="0.4">
      <c r="A84" s="93"/>
      <c r="B84" s="93"/>
      <c r="C84" s="107">
        <f>(12-(SUMIF(G62:G76, "Deficient", H62:H76)))/12</f>
        <v>1</v>
      </c>
      <c r="D84" s="108" t="s">
        <v>273</v>
      </c>
      <c r="E84" s="109"/>
      <c r="F84" s="110"/>
      <c r="G84" s="93"/>
      <c r="H84" s="35"/>
      <c r="I84" s="36"/>
      <c r="J84" s="36"/>
      <c r="K84" s="36"/>
    </row>
    <row r="85" spans="1:11" ht="21" customHeight="1" x14ac:dyDescent="0.4">
      <c r="A85" s="93"/>
      <c r="B85" s="93"/>
      <c r="C85" s="93"/>
      <c r="D85" s="93"/>
      <c r="E85" s="91"/>
      <c r="F85" s="93"/>
      <c r="G85" s="93"/>
      <c r="H85" s="37"/>
      <c r="I85" s="36"/>
      <c r="J85" s="36"/>
      <c r="K85" s="36"/>
    </row>
    <row r="86" spans="1:11" s="4" customFormat="1" ht="10.4" customHeight="1" x14ac:dyDescent="0.4">
      <c r="A86" s="89"/>
      <c r="B86" s="90"/>
      <c r="C86" s="90"/>
      <c r="D86" s="90"/>
      <c r="E86" s="91"/>
      <c r="F86" s="91"/>
      <c r="G86" s="91"/>
      <c r="H86" s="38"/>
    </row>
    <row r="87" spans="1:11" ht="65.150000000000006" customHeight="1" x14ac:dyDescent="0.45">
      <c r="A87" s="166"/>
      <c r="B87" s="166"/>
      <c r="C87" s="166"/>
      <c r="D87" s="166"/>
      <c r="E87" s="166"/>
      <c r="F87" s="166"/>
      <c r="G87" s="166"/>
      <c r="H87" s="166"/>
    </row>
  </sheetData>
  <dataConsolidate/>
  <mergeCells count="2">
    <mergeCell ref="A1:H1"/>
    <mergeCell ref="A87:H87"/>
  </mergeCells>
  <conditionalFormatting sqref="E3">
    <cfRule type="containsText" dxfId="70" priority="74" operator="containsText" text="Noncompliant">
      <formula>NOT(ISERROR(SEARCH("Noncompliant",E3)))</formula>
    </cfRule>
    <cfRule type="beginsWith" dxfId="69" priority="73" operator="beginsWith" text="Compliant">
      <formula>LEFT(E3,LEN("Compliant"))="Compliant"</formula>
    </cfRule>
  </conditionalFormatting>
  <conditionalFormatting sqref="E10">
    <cfRule type="containsText" dxfId="68" priority="70" operator="containsText" text="Noncompliant">
      <formula>NOT(ISERROR(SEARCH("Noncompliant",E10)))</formula>
    </cfRule>
    <cfRule type="beginsWith" dxfId="67" priority="69" operator="beginsWith" text="Compliant">
      <formula>LEFT(E10,LEN("Compliant"))="Compliant"</formula>
    </cfRule>
  </conditionalFormatting>
  <conditionalFormatting sqref="E13">
    <cfRule type="containsText" dxfId="66" priority="66" operator="containsText" text="Noncompliant">
      <formula>NOT(ISERROR(SEARCH("Noncompliant",E13)))</formula>
    </cfRule>
    <cfRule type="beginsWith" dxfId="65" priority="65" operator="beginsWith" text="Compliant">
      <formula>LEFT(E13,LEN("Compliant"))="Compliant"</formula>
    </cfRule>
  </conditionalFormatting>
  <conditionalFormatting sqref="E20">
    <cfRule type="containsText" dxfId="64" priority="62" operator="containsText" text="Noncompliant">
      <formula>NOT(ISERROR(SEARCH("Noncompliant",E20)))</formula>
    </cfRule>
    <cfRule type="beginsWith" dxfId="63" priority="61" operator="beginsWith" text="Compliant">
      <formula>LEFT(E20,LEN("Compliant"))="Compliant"</formula>
    </cfRule>
  </conditionalFormatting>
  <conditionalFormatting sqref="E26">
    <cfRule type="containsText" dxfId="62" priority="58" operator="containsText" text="Noncompliant">
      <formula>NOT(ISERROR(SEARCH("Noncompliant",E26)))</formula>
    </cfRule>
    <cfRule type="beginsWith" dxfId="61" priority="57" operator="beginsWith" text="Compliant">
      <formula>LEFT(E26,LEN("Compliant"))="Compliant"</formula>
    </cfRule>
  </conditionalFormatting>
  <conditionalFormatting sqref="E30">
    <cfRule type="containsText" dxfId="60" priority="54" operator="containsText" text="Noncompliant">
      <formula>NOT(ISERROR(SEARCH("Noncompliant",E30)))</formula>
    </cfRule>
    <cfRule type="beginsWith" dxfId="59" priority="53" operator="beginsWith" text="Compliant">
      <formula>LEFT(E30,LEN("Compliant"))="Compliant"</formula>
    </cfRule>
  </conditionalFormatting>
  <conditionalFormatting sqref="E34">
    <cfRule type="containsText" dxfId="58" priority="52" operator="containsText" text="Noncompliant">
      <formula>NOT(ISERROR(SEARCH("Noncompliant",E34)))</formula>
    </cfRule>
    <cfRule type="beginsWith" dxfId="57" priority="51" operator="beginsWith" text="Compliant">
      <formula>LEFT(E34,LEN("Compliant"))="Compliant"</formula>
    </cfRule>
  </conditionalFormatting>
  <conditionalFormatting sqref="E37">
    <cfRule type="beginsWith" dxfId="56" priority="45" operator="beginsWith" text="Compliant">
      <formula>LEFT(E37,LEN("Compliant"))="Compliant"</formula>
    </cfRule>
    <cfRule type="containsText" dxfId="55" priority="46" operator="containsText" text="Noncompliant">
      <formula>NOT(ISERROR(SEARCH("Noncompliant",E37)))</formula>
    </cfRule>
  </conditionalFormatting>
  <conditionalFormatting sqref="E42">
    <cfRule type="beginsWith" dxfId="54" priority="41" operator="beginsWith" text="Compliant">
      <formula>LEFT(E42,LEN("Compliant"))="Compliant"</formula>
    </cfRule>
    <cfRule type="containsText" dxfId="53" priority="42" operator="containsText" text="Noncompliant">
      <formula>NOT(ISERROR(SEARCH("Noncompliant",E42)))</formula>
    </cfRule>
  </conditionalFormatting>
  <conditionalFormatting sqref="E49">
    <cfRule type="beginsWith" dxfId="52" priority="37" operator="beginsWith" text="Compliant">
      <formula>LEFT(E49,LEN("Compliant"))="Compliant"</formula>
    </cfRule>
    <cfRule type="containsText" dxfId="51" priority="38" operator="containsText" text="Noncompliant">
      <formula>NOT(ISERROR(SEARCH("Noncompliant",E49)))</formula>
    </cfRule>
  </conditionalFormatting>
  <conditionalFormatting sqref="E58">
    <cfRule type="beginsWith" dxfId="50" priority="33" operator="beginsWith" text="Compliant">
      <formula>LEFT(E58,LEN("Compliant"))="Compliant"</formula>
    </cfRule>
    <cfRule type="containsText" dxfId="49" priority="34" operator="containsText" text="Noncompliant">
      <formula>NOT(ISERROR(SEARCH("Noncompliant",E58)))</formula>
    </cfRule>
  </conditionalFormatting>
  <conditionalFormatting sqref="E61">
    <cfRule type="beginsWith" dxfId="48" priority="29" operator="beginsWith" text="Compliant">
      <formula>LEFT(E61,LEN("Compliant"))="Compliant"</formula>
    </cfRule>
    <cfRule type="containsText" dxfId="47" priority="30" operator="containsText" text="Noncompliant">
      <formula>NOT(ISERROR(SEARCH("Noncompliant",E61)))</formula>
    </cfRule>
  </conditionalFormatting>
  <conditionalFormatting sqref="E68">
    <cfRule type="beginsWith" dxfId="46" priority="25" operator="beginsWith" text="Compliant">
      <formula>LEFT(E68,LEN("Compliant"))="Compliant"</formula>
    </cfRule>
    <cfRule type="containsText" dxfId="45" priority="26" operator="containsText" text="Noncompliant">
      <formula>NOT(ISERROR(SEARCH("Noncompliant",E68)))</formula>
    </cfRule>
  </conditionalFormatting>
  <conditionalFormatting sqref="E71">
    <cfRule type="beginsWith" dxfId="44" priority="21" operator="beginsWith" text="Compliant">
      <formula>LEFT(E71,LEN("Compliant"))="Compliant"</formula>
    </cfRule>
    <cfRule type="containsText" dxfId="43" priority="22" operator="containsText" text="Noncompliant">
      <formula>NOT(ISERROR(SEARCH("Noncompliant",E71)))</formula>
    </cfRule>
  </conditionalFormatting>
  <conditionalFormatting sqref="E73">
    <cfRule type="beginsWith" dxfId="42" priority="17" operator="beginsWith" text="Compliant">
      <formula>LEFT(E73,LEN("Compliant"))="Compliant"</formula>
    </cfRule>
    <cfRule type="containsText" dxfId="41" priority="18" operator="containsText" text="Noncompliant">
      <formula>NOT(ISERROR(SEARCH("Noncompliant",E73)))</formula>
    </cfRule>
  </conditionalFormatting>
  <conditionalFormatting sqref="G3">
    <cfRule type="beginsWith" dxfId="40" priority="71" operator="beginsWith" text="Compliant">
      <formula>LEFT(G3,LEN("Compliant"))="Compliant"</formula>
    </cfRule>
    <cfRule type="containsText" dxfId="39" priority="72" operator="containsText" text="Noncompliant">
      <formula>NOT(ISERROR(SEARCH("Noncompliant",G3)))</formula>
    </cfRule>
  </conditionalFormatting>
  <conditionalFormatting sqref="G10">
    <cfRule type="beginsWith" dxfId="38" priority="67" operator="beginsWith" text="Compliant">
      <formula>LEFT(G10,LEN("Compliant"))="Compliant"</formula>
    </cfRule>
    <cfRule type="containsText" dxfId="37" priority="68" operator="containsText" text="Noncompliant">
      <formula>NOT(ISERROR(SEARCH("Noncompliant",G10)))</formula>
    </cfRule>
  </conditionalFormatting>
  <conditionalFormatting sqref="G13">
    <cfRule type="beginsWith" dxfId="36" priority="63" operator="beginsWith" text="Compliant">
      <formula>LEFT(G13,LEN("Compliant"))="Compliant"</formula>
    </cfRule>
    <cfRule type="containsText" dxfId="35" priority="64" operator="containsText" text="Noncompliant">
      <formula>NOT(ISERROR(SEARCH("Noncompliant",G13)))</formula>
    </cfRule>
  </conditionalFormatting>
  <conditionalFormatting sqref="G20">
    <cfRule type="beginsWith" dxfId="34" priority="59" operator="beginsWith" text="Compliant">
      <formula>LEFT(G20,LEN("Compliant"))="Compliant"</formula>
    </cfRule>
    <cfRule type="containsText" dxfId="33" priority="60" operator="containsText" text="Noncompliant">
      <formula>NOT(ISERROR(SEARCH("Noncompliant",G20)))</formula>
    </cfRule>
  </conditionalFormatting>
  <conditionalFormatting sqref="G26">
    <cfRule type="beginsWith" dxfId="32" priority="55" operator="beginsWith" text="Compliant">
      <formula>LEFT(G26,LEN("Compliant"))="Compliant"</formula>
    </cfRule>
    <cfRule type="containsText" dxfId="31" priority="56" operator="containsText" text="Noncompliant">
      <formula>NOT(ISERROR(SEARCH("Noncompliant",G26)))</formula>
    </cfRule>
  </conditionalFormatting>
  <conditionalFormatting sqref="G30">
    <cfRule type="beginsWith" dxfId="30" priority="49" operator="beginsWith" text="Compliant">
      <formula>LEFT(G30,LEN("Compliant"))="Compliant"</formula>
    </cfRule>
    <cfRule type="containsText" dxfId="29" priority="50" operator="containsText" text="Noncompliant">
      <formula>NOT(ISERROR(SEARCH("Noncompliant",G30)))</formula>
    </cfRule>
  </conditionalFormatting>
  <conditionalFormatting sqref="G34">
    <cfRule type="beginsWith" dxfId="28" priority="47" operator="beginsWith" text="Compliant">
      <formula>LEFT(G34,LEN("Compliant"))="Compliant"</formula>
    </cfRule>
    <cfRule type="containsText" dxfId="27" priority="48" operator="containsText" text="Noncompliant">
      <formula>NOT(ISERROR(SEARCH("Noncompliant",G34)))</formula>
    </cfRule>
  </conditionalFormatting>
  <conditionalFormatting sqref="G37">
    <cfRule type="beginsWith" dxfId="26" priority="43" operator="beginsWith" text="Compliant">
      <formula>LEFT(G37,LEN("Compliant"))="Compliant"</formula>
    </cfRule>
    <cfRule type="containsText" dxfId="25" priority="44" operator="containsText" text="Noncompliant">
      <formula>NOT(ISERROR(SEARCH("Noncompliant",G37)))</formula>
    </cfRule>
  </conditionalFormatting>
  <conditionalFormatting sqref="G42">
    <cfRule type="containsText" dxfId="24" priority="40" operator="containsText" text="Noncompliant">
      <formula>NOT(ISERROR(SEARCH("Noncompliant",G42)))</formula>
    </cfRule>
    <cfRule type="beginsWith" dxfId="23" priority="39" operator="beginsWith" text="Compliant">
      <formula>LEFT(G42,LEN("Compliant"))="Compliant"</formula>
    </cfRule>
  </conditionalFormatting>
  <conditionalFormatting sqref="G49">
    <cfRule type="containsText" dxfId="22" priority="36" operator="containsText" text="Noncompliant">
      <formula>NOT(ISERROR(SEARCH("Noncompliant",G49)))</formula>
    </cfRule>
    <cfRule type="beginsWith" dxfId="21" priority="35" operator="beginsWith" text="Compliant">
      <formula>LEFT(G49,LEN("Compliant"))="Compliant"</formula>
    </cfRule>
  </conditionalFormatting>
  <conditionalFormatting sqref="G58">
    <cfRule type="containsText" dxfId="20" priority="14" operator="containsText" text="Noncompliant">
      <formula>NOT(ISERROR(SEARCH("Noncompliant",G58)))</formula>
    </cfRule>
    <cfRule type="beginsWith" dxfId="19" priority="13" operator="beginsWith" text="Compliant">
      <formula>LEFT(G58,LEN("Compliant"))="Compliant"</formula>
    </cfRule>
  </conditionalFormatting>
  <conditionalFormatting sqref="G61">
    <cfRule type="beginsWith" dxfId="18" priority="7" operator="beginsWith" text="Compliant">
      <formula>LEFT(G61,LEN("Compliant"))="Compliant"</formula>
    </cfRule>
    <cfRule type="containsText" dxfId="17" priority="8" operator="containsText" text="Noncompliant">
      <formula>NOT(ISERROR(SEARCH("Noncompliant",G61)))</formula>
    </cfRule>
  </conditionalFormatting>
  <conditionalFormatting sqref="G68">
    <cfRule type="containsText" dxfId="16" priority="6" operator="containsText" text="Noncompliant">
      <formula>NOT(ISERROR(SEARCH("Noncompliant",G68)))</formula>
    </cfRule>
    <cfRule type="beginsWith" dxfId="15" priority="5" operator="beginsWith" text="Compliant">
      <formula>LEFT(G68,LEN("Compliant"))="Compliant"</formula>
    </cfRule>
  </conditionalFormatting>
  <conditionalFormatting sqref="G71">
    <cfRule type="containsText" dxfId="14" priority="4" operator="containsText" text="Noncompliant">
      <formula>NOT(ISERROR(SEARCH("Noncompliant",G71)))</formula>
    </cfRule>
    <cfRule type="beginsWith" dxfId="13" priority="3" operator="beginsWith" text="Compliant">
      <formula>LEFT(G71,LEN("Compliant"))="Compliant"</formula>
    </cfRule>
  </conditionalFormatting>
  <conditionalFormatting sqref="G73">
    <cfRule type="beginsWith" dxfId="12" priority="1" operator="beginsWith" text="Compliant">
      <formula>LEFT(G73,LEN("Compliant"))="Compliant"</formula>
    </cfRule>
    <cfRule type="containsText" dxfId="11" priority="2" operator="containsText" text="Noncompliant">
      <formula>NOT(ISERROR(SEARCH("Noncompliant",G73)))</formula>
    </cfRule>
  </conditionalFormatting>
  <dataValidations disablePrompts="1" count="2">
    <dataValidation type="list" allowBlank="1" showInputMessage="1" showErrorMessage="1" sqref="G4:G9 G11:G12 G14:G19 G21:G25 G27:G29 G31:G33 G35:G36 G38:G41 G43:G48 G50:G57 G59:G60 G74:G77 G69:G70 G72 G62:G63 G65:G67" xr:uid="{A4B69E44-02DA-4993-83E2-D752EA17FE1B}">
      <formula1>"Fully Implemented, Not Applicable (N/A), Needs More Info, Deficient"</formula1>
    </dataValidation>
    <dataValidation type="list" allowBlank="1" showInputMessage="1" sqref="G64" xr:uid="{50F5BB86-F3DF-4B93-B997-3090D790711F}">
      <formula1>"Fully Implemented, Not Applicable (N/A), Needs More Info, Deficient"</formula1>
    </dataValidation>
  </dataValidations>
  <pageMargins left="0.7" right="0.7" top="0.75" bottom="0.75" header="0.3" footer="0.3"/>
  <pageSetup scale="27" orientation="portrait" r:id="rId1"/>
  <colBreaks count="1" manualBreakCount="1">
    <brk id="7" max="1048575" man="1"/>
  </colBreaks>
  <ignoredErrors>
    <ignoredError sqref="G4:G63 G75:G76 G65:G71 G73" calculatedColumn="1"/>
    <ignoredError sqref="E27:E29 E31:E33 E35:E36 E38:E41 E43:E48 E50:E57 E59:E60 E62:E67 E69:E70 E74:E76 E72" unlockedFormula="1"/>
  </ignoredErrors>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E96F070A20064682DD993C6166E170" ma:contentTypeVersion="17" ma:contentTypeDescription="Create a new document." ma:contentTypeScope="" ma:versionID="2632160e2d9d838834291a39f9a0ed1a">
  <xsd:schema xmlns:xsd="http://www.w3.org/2001/XMLSchema" xmlns:xs="http://www.w3.org/2001/XMLSchema" xmlns:p="http://schemas.microsoft.com/office/2006/metadata/properties" xmlns:ns2="b70cc22c-3982-45d9-858c-9ca696bc7aa0" xmlns:ns3="fd0c4022-2855-4036-aabe-cf3e136ff463" targetNamespace="http://schemas.microsoft.com/office/2006/metadata/properties" ma:root="true" ma:fieldsID="9a2d78a7ad35909f4663a121dbcdf9ac" ns2:_="" ns3:_="">
    <xsd:import namespace="b70cc22c-3982-45d9-858c-9ca696bc7aa0"/>
    <xsd:import namespace="fd0c4022-2855-4036-aabe-cf3e136ff463"/>
    <xsd:element name="properties">
      <xsd:complexType>
        <xsd:sequence>
          <xsd:element name="documentManagement">
            <xsd:complexType>
              <xsd:all>
                <xsd:element ref="ns2:MediaServiceMetadata" minOccurs="0"/>
                <xsd:element ref="ns2:MediaServiceFastMetadata" minOccurs="0"/>
                <xsd:element ref="ns3:TaxCatchAll" minOccurs="0"/>
                <xsd:element ref="ns2:MediaServiceOCR" minOccurs="0"/>
                <xsd:element ref="ns2:MediaServiceGenerationTime" minOccurs="0"/>
                <xsd:element ref="ns2:MediaServiceEventHashCode" minOccurs="0"/>
                <xsd:element ref="ns2:lcf76f155ced4ddcb4097134ff3c332f" minOccurs="0"/>
                <xsd:element ref="ns2:MediaServiceDateTaken" minOccurs="0"/>
                <xsd:element ref="ns3:SharedWithUsers" minOccurs="0"/>
                <xsd:element ref="ns3:SharedWithDetails"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0cc22c-3982-45d9-858c-9ca696bc7a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ae9a0c85-7947-4de8-8007-231928f82877"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0c4022-2855-4036-aabe-cf3e136ff463"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d2947e13-8dcd-4b07-bd6a-45bcfb67c776}" ma:internalName="TaxCatchAll" ma:showField="CatchAllData" ma:web="fd0c4022-2855-4036-aabe-cf3e136ff463">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d0c4022-2855-4036-aabe-cf3e136ff463" xsi:nil="true"/>
    <lcf76f155ced4ddcb4097134ff3c332f xmlns="b70cc22c-3982-45d9-858c-9ca696bc7aa0">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3EC5AD2-9E86-4FF1-8EA7-31D9A13ECC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0cc22c-3982-45d9-858c-9ca696bc7aa0"/>
    <ds:schemaRef ds:uri="fd0c4022-2855-4036-aabe-cf3e136ff46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6E3AB42-7575-4A7B-A7C4-8FC0902A038E}">
  <ds:schemaRefs>
    <ds:schemaRef ds:uri="http://schemas.microsoft.com/sharepoint/v3/contenttype/forms"/>
  </ds:schemaRefs>
</ds:datastoreItem>
</file>

<file path=customXml/itemProps3.xml><?xml version="1.0" encoding="utf-8"?>
<ds:datastoreItem xmlns:ds="http://schemas.openxmlformats.org/officeDocument/2006/customXml" ds:itemID="{A823DAFA-F957-4F33-B9F0-70DE83A5ACFB}">
  <ds:schemaRefs>
    <ds:schemaRef ds:uri="http://schemas.microsoft.com/office/2006/metadata/properties"/>
    <ds:schemaRef ds:uri="http://schemas.microsoft.com/office/infopath/2007/PartnerControls"/>
    <ds:schemaRef ds:uri="fd0c4022-2855-4036-aabe-cf3e136ff463"/>
    <ds:schemaRef ds:uri="b70cc22c-3982-45d9-858c-9ca696bc7aa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Instructions</vt:lpstr>
      <vt:lpstr>Subcontractor Information</vt:lpstr>
      <vt:lpstr>Attestation</vt:lpstr>
      <vt:lpstr>Reference</vt:lpstr>
      <vt:lpstr>Assessment Results</vt:lpstr>
      <vt:lpstr>Attestation!Print_Area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White, Joshua</dc:creator>
  <cp:keywords/>
  <dc:description/>
  <cp:lastModifiedBy>Knewitz, Elizabeth Sophia</cp:lastModifiedBy>
  <cp:revision/>
  <dcterms:created xsi:type="dcterms:W3CDTF">2006-09-16T00:00:00Z</dcterms:created>
  <dcterms:modified xsi:type="dcterms:W3CDTF">2025-05-13T12:30:35Z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0x0101004FE96F070A20064682DD993C6166E170</vt:lpwstr>
  </property>
  <property fmtid="{D5CDD505-2E9C-101B-9397-08002B2CF9AE}" pid="3" name="MediaServiceImageTags">
    <vt:lpwstr/>
  </property>
  <property fmtid="{D5CDD505-2E9C-101B-9397-08002B2CF9AE}" pid="4" name="DocType">
    <vt:lpwstr>Draft</vt:lpwstr>
  </property>
</Properties>
</file>