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/>
  <mc:AlternateContent xmlns:mc="http://schemas.openxmlformats.org/markup-compatibility/2006">
    <mc:Choice Requires="x15">
      <x15ac:absPath xmlns:x15ac="http://schemas.microsoft.com/office/spreadsheetml/2010/11/ac" url="\\snl\home\mddenis\documents\Websites\currentsuppliers_contractaudit\"/>
    </mc:Choice>
  </mc:AlternateContent>
  <bookViews>
    <workbookView xWindow="120" yWindow="45" windowWidth="21840" windowHeight="12255" tabRatio="948"/>
  </bookViews>
  <sheets>
    <sheet name="OH Rate Calc Template" sheetId="4" r:id="rId1"/>
    <sheet name="Sample OH Rate Calc" sheetId="3" r:id="rId2"/>
    <sheet name="G&amp;A Rate Calc Template" sheetId="5" r:id="rId3"/>
    <sheet name="Sample G&amp;A Rate Calc" sheetId="1" r:id="rId4"/>
    <sheet name="Unallow Costs Template" sheetId="6" r:id="rId5"/>
    <sheet name="Sample of Unallowable Costs" sheetId="2" r:id="rId6"/>
  </sheets>
  <calcPr calcId="171027"/>
</workbook>
</file>

<file path=xl/calcChain.xml><?xml version="1.0" encoding="utf-8"?>
<calcChain xmlns="http://schemas.openxmlformats.org/spreadsheetml/2006/main">
  <c r="K21" i="3" l="1"/>
  <c r="E28" i="3"/>
  <c r="E34" i="3" s="1"/>
  <c r="E36" i="3" s="1"/>
  <c r="G28" i="3"/>
  <c r="G34" i="3" s="1"/>
  <c r="G36" i="3" s="1"/>
  <c r="I28" i="3"/>
  <c r="I34" i="3" s="1"/>
  <c r="I36" i="3" s="1"/>
  <c r="K27" i="3"/>
  <c r="C28" i="3"/>
  <c r="C34" i="3"/>
  <c r="C36" i="3" s="1"/>
  <c r="E37" i="1"/>
  <c r="E40" i="1"/>
  <c r="E41" i="1"/>
  <c r="E44" i="1" s="1"/>
  <c r="E46" i="1" s="1"/>
  <c r="E42" i="1"/>
  <c r="E20" i="1"/>
  <c r="G37" i="1"/>
  <c r="G40" i="1"/>
  <c r="G44" i="1" s="1"/>
  <c r="G46" i="1" s="1"/>
  <c r="G41" i="1"/>
  <c r="G42" i="1"/>
  <c r="G20" i="1"/>
  <c r="C37" i="1"/>
  <c r="C44" i="1" s="1"/>
  <c r="C40" i="1"/>
  <c r="C41" i="1"/>
  <c r="C42" i="1"/>
  <c r="C13" i="1"/>
  <c r="C20" i="1" s="1"/>
  <c r="E37" i="5"/>
  <c r="E44" i="5" s="1"/>
  <c r="E20" i="5"/>
  <c r="G37" i="5"/>
  <c r="G44" i="5" s="1"/>
  <c r="G46" i="5" s="1"/>
  <c r="G20" i="5"/>
  <c r="C37" i="5"/>
  <c r="C44" i="5" s="1"/>
  <c r="C20" i="5"/>
  <c r="E32" i="4"/>
  <c r="E38" i="4" s="1"/>
  <c r="E40" i="4" s="1"/>
  <c r="G32" i="4"/>
  <c r="G38" i="4"/>
  <c r="G40" i="4" s="1"/>
  <c r="I32" i="4"/>
  <c r="I38" i="4"/>
  <c r="I40" i="4" s="1"/>
  <c r="K32" i="4"/>
  <c r="K38" i="4" s="1"/>
  <c r="K40" i="4" s="1"/>
  <c r="C32" i="4"/>
  <c r="C38" i="4" s="1"/>
  <c r="C40" i="4" s="1"/>
  <c r="C46" i="1" l="1"/>
  <c r="C46" i="5"/>
  <c r="E46" i="5"/>
  <c r="K28" i="3"/>
  <c r="K34" i="3" s="1"/>
  <c r="K36" i="3" s="1"/>
</calcChain>
</file>

<file path=xl/comments1.xml><?xml version="1.0" encoding="utf-8"?>
<comments xmlns="http://schemas.openxmlformats.org/spreadsheetml/2006/main">
  <authors>
    <author>Terry Owen</author>
  </authors>
  <commentList>
    <comment ref="C7" authorId="0" shapeId="0">
      <text>
        <r>
          <rPr>
            <sz val="8"/>
            <color indexed="81"/>
            <rFont val="Tahoma"/>
            <family val="2"/>
          </rPr>
          <t xml:space="preserve">Name of base or pool in which the cost is normally found in your financial or cost accounting system.
</t>
        </r>
      </text>
    </comment>
    <comment ref="D7" authorId="0" shapeId="0">
      <text>
        <r>
          <rPr>
            <sz val="8"/>
            <color indexed="81"/>
            <rFont val="Tahoma"/>
            <family val="2"/>
          </rPr>
          <t xml:space="preserve">Does this cost appear in a base or a pool?
</t>
        </r>
      </text>
    </comment>
  </commentList>
</comments>
</file>

<file path=xl/comments2.xml><?xml version="1.0" encoding="utf-8"?>
<comments xmlns="http://schemas.openxmlformats.org/spreadsheetml/2006/main">
  <authors>
    <author>Terry Owen</author>
  </authors>
  <commentList>
    <comment ref="C7" authorId="0" shapeId="0">
      <text>
        <r>
          <rPr>
            <sz val="8"/>
            <color indexed="81"/>
            <rFont val="Tahoma"/>
            <family val="2"/>
          </rPr>
          <t xml:space="preserve">Name of base or pool in which the cost is normally found in your financial or cost accounting system.
</t>
        </r>
      </text>
    </comment>
    <comment ref="D7" authorId="0" shapeId="0">
      <text>
        <r>
          <rPr>
            <sz val="8"/>
            <color indexed="81"/>
            <rFont val="Tahoma"/>
            <family val="2"/>
          </rPr>
          <t xml:space="preserve">Does this cost appear in a base or a pool?
</t>
        </r>
      </text>
    </comment>
  </commentList>
</comments>
</file>

<file path=xl/sharedStrings.xml><?xml version="1.0" encoding="utf-8"?>
<sst xmlns="http://schemas.openxmlformats.org/spreadsheetml/2006/main" count="179" uniqueCount="111">
  <si>
    <t>ABC Company</t>
  </si>
  <si>
    <t>FY 1999</t>
  </si>
  <si>
    <t>FY 2000</t>
  </si>
  <si>
    <t>FY 2001</t>
  </si>
  <si>
    <t>Account</t>
  </si>
  <si>
    <t>Base (Total Cost Input) see below</t>
  </si>
  <si>
    <t>G&amp;A Pool Expenses:</t>
  </si>
  <si>
    <t xml:space="preserve">Indirect Payrolls </t>
  </si>
  <si>
    <t>Fringe Benefits</t>
  </si>
  <si>
    <t>Office Supplies</t>
  </si>
  <si>
    <t>Insurance</t>
  </si>
  <si>
    <t>Taxes Other than Income</t>
  </si>
  <si>
    <t>Rent - Furniture &amp; Fixtures</t>
  </si>
  <si>
    <t>Depreciation</t>
  </si>
  <si>
    <t>Bad Debt Expense</t>
  </si>
  <si>
    <t>Contributions/Donations</t>
  </si>
  <si>
    <t>Interest</t>
  </si>
  <si>
    <t>Utilities</t>
  </si>
  <si>
    <t>Janitorial</t>
  </si>
  <si>
    <t>Misc.</t>
  </si>
  <si>
    <t>Total Expenses</t>
  </si>
  <si>
    <t>Less: Unallowable Entertainment</t>
  </si>
  <si>
    <t>Less: Unallowable Bad Debt Exp</t>
  </si>
  <si>
    <t>Less: Unallowable Contributions</t>
  </si>
  <si>
    <t>Less: Interest</t>
  </si>
  <si>
    <t>G&amp;A Expenses Claimed</t>
  </si>
  <si>
    <t>(1) Eliminate all unallowable costs per the Federal Acquisition Regulations (FAR) from the pool before</t>
  </si>
  <si>
    <t>NOTE: The above is for example only. Cost categories, and assignment to the base or pool may be different</t>
  </si>
  <si>
    <t>for your company.</t>
  </si>
  <si>
    <t xml:space="preserve">Direct Labor </t>
  </si>
  <si>
    <t>Labor Overhead</t>
  </si>
  <si>
    <t>Direct Materials</t>
  </si>
  <si>
    <t>Direct Travel</t>
  </si>
  <si>
    <t>Subcontracts/ODC's</t>
  </si>
  <si>
    <t>Unallowable Overhead Expenses</t>
  </si>
  <si>
    <t>Total Cost Input (Base) (As Claimed)</t>
  </si>
  <si>
    <t>Schedule of Unallowable Costs</t>
  </si>
  <si>
    <t>Name of Base or Pool.</t>
  </si>
  <si>
    <t>(B) Base         (P) Pool</t>
  </si>
  <si>
    <t>Cost Incurred Begin Date</t>
  </si>
  <si>
    <t>Cost Incurred End Date</t>
  </si>
  <si>
    <t>Description of Cost or Transaction</t>
  </si>
  <si>
    <t>Amount</t>
  </si>
  <si>
    <t>Comments</t>
  </si>
  <si>
    <t>G&amp;A</t>
  </si>
  <si>
    <t>P</t>
  </si>
  <si>
    <t>Alcohol for Senator Jones' wedding gift.</t>
  </si>
  <si>
    <t>N</t>
  </si>
  <si>
    <t>Alcohol purchase costs expressly unallowable per FAR</t>
  </si>
  <si>
    <t>Interest expense on loans for Project Z equipment purchases</t>
  </si>
  <si>
    <t>Interest expense expressly unallowable per FAR</t>
  </si>
  <si>
    <t>Fine/clean-up for carbon-tet spill into Mississippi River</t>
  </si>
  <si>
    <t>Fines/Penalties expressly unallowed per the FAR</t>
  </si>
  <si>
    <t>Overhead</t>
  </si>
  <si>
    <t>New Mex. Gross Receipts Tax</t>
  </si>
  <si>
    <t>Y</t>
  </si>
  <si>
    <t xml:space="preserve"> </t>
  </si>
  <si>
    <t>Expenses for the entire company</t>
  </si>
  <si>
    <t>Fiscal Year</t>
  </si>
  <si>
    <t>Base (Direct Labor)</t>
  </si>
  <si>
    <t>Overhead Pool Expenses</t>
  </si>
  <si>
    <t>Indirect Payrolls</t>
  </si>
  <si>
    <t>Data Processing</t>
  </si>
  <si>
    <t xml:space="preserve">(1) Provide separate rate calculation sheets for each overhead type that you are applying.  </t>
  </si>
  <si>
    <t>Examples include: Materials Handling Overhead, Engineering Overhead, Manufacturing Overhead etc.</t>
  </si>
  <si>
    <t>(2) Eliminate all unallowable costs per the Federal Acquisition Regulations (FAR) from the pool before calculating your rate.</t>
  </si>
  <si>
    <t>Keep in mind that these unallowable costs may need to be included in the G&amp;A base if applicable.</t>
  </si>
  <si>
    <t>(3) The above is for example only. Cost categories, and assignment to the base or pool may be different for your company.</t>
  </si>
  <si>
    <t>Note: Any unallowable costs in any pool other than the G&amp;A pool will need to be included in the G&amp;A base when calculating your rate.</t>
  </si>
  <si>
    <t>the rate sheets that your cognizant agency provided, as well as a contact name and phone number at the agency.</t>
  </si>
  <si>
    <t xml:space="preserve">ABC Company </t>
  </si>
  <si>
    <t>G&amp;A Rate Cost Claim</t>
  </si>
  <si>
    <t>Dental Insurance</t>
  </si>
  <si>
    <t>Health Insurance</t>
  </si>
  <si>
    <t>Less: Tax Rebates from State of NY</t>
  </si>
  <si>
    <t>Overhead Computation by Fiscal Year</t>
  </si>
  <si>
    <t>Less: New Mexico Gross Receipt Tax Claimed in Error</t>
  </si>
  <si>
    <t xml:space="preserve"> Made adjustment for unallowable NM Gross Receipts charges, claimed in error. </t>
  </si>
  <si>
    <t>NMGRT claimed in error. Unallowable per contract.</t>
  </si>
  <si>
    <t>Total Overhead Pool</t>
  </si>
  <si>
    <t>Overhead Rates (Total Pool Expenses/Base)</t>
  </si>
  <si>
    <t>FY 1999-FY 2001</t>
  </si>
  <si>
    <t>Less: Recycled Scrap-metal Proceeds</t>
  </si>
  <si>
    <t xml:space="preserve">calculating your rate. If using Total Cost Input, all unallowable costs from any other base of pool should be included in the  </t>
  </si>
  <si>
    <t>G&amp;A base.</t>
  </si>
  <si>
    <t xml:space="preserve">Sold 9,200 lbs of aluminum scrap from all manufacturing processes and can collection. </t>
  </si>
  <si>
    <t>G&amp;A Rates (Total Expenses/Base)</t>
  </si>
  <si>
    <t>FY</t>
  </si>
  <si>
    <t xml:space="preserve">FY: </t>
  </si>
  <si>
    <t>G/L account description &amp; number</t>
  </si>
  <si>
    <t>Miscellaneous 0101</t>
  </si>
  <si>
    <t>Interest Expense 0202</t>
  </si>
  <si>
    <t>Fines/Penalties 0303</t>
  </si>
  <si>
    <t>Tax 0404</t>
  </si>
  <si>
    <t>Name of Base or Pool</t>
  </si>
  <si>
    <t>B</t>
  </si>
  <si>
    <t>2000-2004</t>
  </si>
  <si>
    <t>G/L Account Description and Account Number</t>
  </si>
  <si>
    <t>Previously Claimed or billed? (Y/N)</t>
  </si>
  <si>
    <t>This is a Sample Cost Claim</t>
  </si>
  <si>
    <t>Contractor's Name</t>
  </si>
  <si>
    <t>Year(s)</t>
  </si>
  <si>
    <t>Template Revised: 10/3/2013</t>
  </si>
  <si>
    <t>Template Reviewed: 10/3/2013</t>
  </si>
  <si>
    <t>Template Reviewed: 10/24/2013</t>
  </si>
  <si>
    <t>Use the "Cost-Reimbursable Template" Sheet</t>
  </si>
  <si>
    <t xml:space="preserve">If you have a cognizant agency such as DCAA, ONR, DHHS, that sets your rates, DO NOT FILL OUT THIS SHEET. Please provide us with copies of </t>
  </si>
  <si>
    <t>Sandia is a multiprogram laboratory operated for the U.S. Department of Energy’s National Nuclear Security Administration</t>
  </si>
  <si>
    <t>by National Technology and Engineering Solutions of Sandia LLC under Contract DE-NA0003525. </t>
  </si>
  <si>
    <t>Template Revised: 07/11/17</t>
  </si>
  <si>
    <t>Template Reviewed: 07/17/17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</si>
</sst>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5" formatCode="&quot;$&quot;#,##0_);\(&quot;$&quot;#,##0\)"/>
    <numFmt numFmtId="7" formatCode="&quot;$&quot;#,##0.00_);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\(&quot;$&quot;000\)"/>
    <numFmt numFmtId="166" formatCode="0.00000"/>
    <numFmt numFmtId="167" formatCode="_(&quot;$&quot;* #,##0_);_(&quot;$&quot;* \(#,##0\);_(&quot;$&quot;* &quot;-&quot;??_);_(@_)"/>
    <numFmt numFmtId="168" formatCode="_(* #,##0_);_(* \(#,##0\);_(* \-??_);_(@_)"/>
    <numFmt numFmtId="169" formatCode="_(* #,##0_);_(* \(#,##0\);_(* &quot;-&quot;??_);_(@_)"/>
    <numFmt numFmtId="170" formatCode="_(&quot;$&quot;* #,##0_);_(&quot;$&quot;* \(#,##0\);_(&quot;$&quot;* \-??_);_(@_)"/>
  </numFmts>
  <fonts count="14" x14ac:knownFonts="1">
    <font>
      <sz val="10"/>
      <name val="Arial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2"/>
      <name val="Arial Black"/>
      <family val="2"/>
    </font>
    <font>
      <sz val="8"/>
      <color indexed="81"/>
      <name val="Tahoma"/>
      <family val="2"/>
    </font>
    <font>
      <b/>
      <sz val="12"/>
      <name val="Arial"/>
      <family val="2"/>
    </font>
    <font>
      <b/>
      <sz val="16"/>
      <color indexed="10"/>
      <name val="Arial"/>
      <family val="2"/>
    </font>
    <font>
      <sz val="8"/>
      <name val="Times New Roman"/>
      <family val="1"/>
    </font>
    <font>
      <sz val="8"/>
      <name val="Arial"/>
      <family val="2"/>
    </font>
    <font>
      <b/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152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right"/>
    </xf>
    <xf numFmtId="7" fontId="5" fillId="0" borderId="1" xfId="3" applyNumberFormat="1" applyFont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/>
    </xf>
    <xf numFmtId="5" fontId="0" fillId="0" borderId="0" xfId="0" applyNumberFormat="1"/>
    <xf numFmtId="42" fontId="0" fillId="0" borderId="0" xfId="0" applyNumberFormat="1"/>
    <xf numFmtId="42" fontId="5" fillId="0" borderId="0" xfId="3" applyNumberFormat="1" applyFont="1" applyBorder="1" applyProtection="1"/>
    <xf numFmtId="167" fontId="1" fillId="0" borderId="0" xfId="2" applyNumberFormat="1"/>
    <xf numFmtId="41" fontId="0" fillId="0" borderId="0" xfId="0" applyNumberFormat="1"/>
    <xf numFmtId="41" fontId="0" fillId="0" borderId="0" xfId="0" applyNumberFormat="1" applyAlignment="1">
      <alignment horizontal="center"/>
    </xf>
    <xf numFmtId="41" fontId="0" fillId="0" borderId="1" xfId="0" applyNumberFormat="1" applyBorder="1"/>
    <xf numFmtId="167" fontId="1" fillId="0" borderId="0" xfId="2" applyNumberFormat="1" applyBorder="1"/>
    <xf numFmtId="7" fontId="2" fillId="0" borderId="0" xfId="3" applyNumberFormat="1" applyBorder="1" applyAlignment="1" applyProtection="1">
      <alignment horizontal="center"/>
    </xf>
    <xf numFmtId="3" fontId="0" fillId="0" borderId="0" xfId="0" applyNumberFormat="1" applyBorder="1"/>
    <xf numFmtId="168" fontId="0" fillId="0" borderId="0" xfId="0" applyNumberFormat="1" applyBorder="1"/>
    <xf numFmtId="168" fontId="0" fillId="0" borderId="0" xfId="0" applyNumberFormat="1"/>
    <xf numFmtId="169" fontId="1" fillId="0" borderId="0" xfId="1" applyNumberFormat="1" applyBorder="1"/>
    <xf numFmtId="169" fontId="1" fillId="0" borderId="0" xfId="1" applyNumberFormat="1"/>
    <xf numFmtId="170" fontId="0" fillId="0" borderId="2" xfId="0" applyNumberFormat="1" applyBorder="1"/>
    <xf numFmtId="164" fontId="0" fillId="0" borderId="3" xfId="0" applyNumberFormat="1" applyBorder="1"/>
    <xf numFmtId="10" fontId="0" fillId="0" borderId="3" xfId="0" applyNumberFormat="1" applyBorder="1"/>
    <xf numFmtId="43" fontId="0" fillId="0" borderId="0" xfId="0" applyNumberFormat="1"/>
    <xf numFmtId="0" fontId="6" fillId="0" borderId="0" xfId="0" applyFont="1"/>
    <xf numFmtId="0" fontId="6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/>
    <xf numFmtId="0" fontId="5" fillId="0" borderId="0" xfId="3" applyFont="1" applyBorder="1"/>
    <xf numFmtId="7" fontId="5" fillId="0" borderId="0" xfId="3" applyNumberFormat="1" applyFont="1" applyBorder="1" applyProtection="1"/>
    <xf numFmtId="5" fontId="5" fillId="0" borderId="0" xfId="3" applyNumberFormat="1" applyFont="1" applyBorder="1" applyProtection="1"/>
    <xf numFmtId="169" fontId="1" fillId="0" borderId="0" xfId="1" applyNumberFormat="1" applyFont="1"/>
    <xf numFmtId="0" fontId="5" fillId="0" borderId="0" xfId="3" applyFont="1" applyFill="1" applyBorder="1"/>
    <xf numFmtId="5" fontId="0" fillId="0" borderId="2" xfId="0" applyNumberFormat="1" applyBorder="1"/>
    <xf numFmtId="167" fontId="0" fillId="0" borderId="2" xfId="0" applyNumberFormat="1" applyBorder="1"/>
    <xf numFmtId="0" fontId="7" fillId="0" borderId="0" xfId="3" applyFont="1" applyBorder="1"/>
    <xf numFmtId="0" fontId="3" fillId="0" borderId="0" xfId="3" applyFont="1" applyBorder="1"/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14" fontId="0" fillId="0" borderId="0" xfId="0" applyNumberFormat="1"/>
    <xf numFmtId="44" fontId="1" fillId="0" borderId="0" xfId="2"/>
    <xf numFmtId="44" fontId="1" fillId="0" borderId="0" xfId="2" applyFont="1"/>
    <xf numFmtId="0" fontId="3" fillId="0" borderId="0" xfId="0" applyFont="1" applyAlignment="1">
      <alignment horizontal="centerContinuous"/>
    </xf>
    <xf numFmtId="0" fontId="6" fillId="0" borderId="0" xfId="0" applyFont="1" applyAlignment="1">
      <alignment horizontal="left"/>
    </xf>
    <xf numFmtId="165" fontId="0" fillId="0" borderId="0" xfId="0" applyNumberFormat="1" applyAlignment="1">
      <alignment horizontal="centerContinuous"/>
    </xf>
    <xf numFmtId="0" fontId="0" fillId="0" borderId="0" xfId="0" applyAlignment="1">
      <alignment horizontal="centerContinuous"/>
    </xf>
    <xf numFmtId="0" fontId="9" fillId="0" borderId="0" xfId="0" applyFont="1" applyFill="1" applyBorder="1"/>
    <xf numFmtId="0" fontId="4" fillId="0" borderId="0" xfId="0" applyFont="1"/>
    <xf numFmtId="7" fontId="2" fillId="0" borderId="0" xfId="3" applyNumberFormat="1" applyBorder="1" applyProtection="1"/>
    <xf numFmtId="41" fontId="0" fillId="0" borderId="0" xfId="0" applyNumberFormat="1" applyBorder="1"/>
    <xf numFmtId="10" fontId="0" fillId="0" borderId="0" xfId="0" applyNumberFormat="1" applyBorder="1"/>
    <xf numFmtId="0" fontId="3" fillId="0" borderId="0" xfId="0" applyFont="1" applyBorder="1" applyAlignment="1">
      <alignment horizontal="center"/>
    </xf>
    <xf numFmtId="0" fontId="0" fillId="0" borderId="0" xfId="0" applyBorder="1"/>
    <xf numFmtId="0" fontId="3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41" fontId="5" fillId="0" borderId="0" xfId="3" applyNumberFormat="1" applyFont="1" applyBorder="1" applyProtection="1"/>
    <xf numFmtId="42" fontId="3" fillId="0" borderId="0" xfId="0" applyNumberFormat="1" applyFont="1" applyBorder="1"/>
    <xf numFmtId="0" fontId="3" fillId="0" borderId="0" xfId="0" quotePrefix="1" applyFont="1" applyBorder="1" applyAlignment="1">
      <alignment horizontal="center"/>
    </xf>
    <xf numFmtId="9" fontId="3" fillId="0" borderId="0" xfId="4" applyFont="1" applyBorder="1" applyAlignment="1">
      <alignment horizontal="center"/>
    </xf>
    <xf numFmtId="42" fontId="0" fillId="0" borderId="0" xfId="0" applyNumberFormat="1" applyBorder="1"/>
    <xf numFmtId="166" fontId="0" fillId="0" borderId="0" xfId="0" applyNumberFormat="1" applyBorder="1"/>
    <xf numFmtId="0" fontId="6" fillId="0" borderId="0" xfId="0" applyFont="1" applyBorder="1"/>
    <xf numFmtId="0" fontId="3" fillId="0" borderId="0" xfId="0" applyFont="1" applyAlignment="1">
      <alignment horizontal="left"/>
    </xf>
    <xf numFmtId="0" fontId="3" fillId="0" borderId="1" xfId="0" applyFont="1" applyBorder="1"/>
    <xf numFmtId="164" fontId="0" fillId="0" borderId="0" xfId="0" applyNumberFormat="1" applyBorder="1"/>
    <xf numFmtId="0" fontId="5" fillId="0" borderId="1" xfId="0" applyFont="1" applyBorder="1" applyAlignment="1">
      <alignment horizontal="center"/>
    </xf>
    <xf numFmtId="41" fontId="1" fillId="0" borderId="0" xfId="1" applyNumberFormat="1" applyBorder="1"/>
    <xf numFmtId="7" fontId="5" fillId="0" borderId="0" xfId="3" applyNumberFormat="1" applyFont="1" applyBorder="1" applyAlignment="1" applyProtection="1">
      <alignment horizontal="left"/>
    </xf>
    <xf numFmtId="44" fontId="1" fillId="0" borderId="3" xfId="2" applyBorder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Continuous"/>
    </xf>
    <xf numFmtId="0" fontId="0" fillId="2" borderId="0" xfId="0" applyFill="1"/>
    <xf numFmtId="0" fontId="6" fillId="2" borderId="0" xfId="0" applyFont="1" applyFill="1"/>
    <xf numFmtId="0" fontId="6" fillId="2" borderId="0" xfId="0" applyFont="1" applyFill="1" applyAlignment="1">
      <alignment horizontal="left"/>
    </xf>
    <xf numFmtId="165" fontId="0" fillId="2" borderId="0" xfId="0" applyNumberFormat="1" applyFill="1" applyAlignment="1">
      <alignment horizontal="centerContinuous"/>
    </xf>
    <xf numFmtId="0" fontId="0" fillId="2" borderId="0" xfId="0" applyFill="1" applyAlignment="1">
      <alignment horizontal="centerContinuous"/>
    </xf>
    <xf numFmtId="0" fontId="9" fillId="2" borderId="0" xfId="0" applyFont="1" applyFill="1" applyBorder="1"/>
    <xf numFmtId="0" fontId="4" fillId="2" borderId="0" xfId="0" applyFon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left"/>
    </xf>
    <xf numFmtId="0" fontId="3" fillId="2" borderId="0" xfId="0" applyFont="1" applyFill="1"/>
    <xf numFmtId="42" fontId="0" fillId="2" borderId="0" xfId="0" applyNumberFormat="1" applyFill="1"/>
    <xf numFmtId="42" fontId="5" fillId="2" borderId="0" xfId="3" applyNumberFormat="1" applyFont="1" applyFill="1" applyBorder="1" applyProtection="1"/>
    <xf numFmtId="0" fontId="3" fillId="2" borderId="1" xfId="0" applyFont="1" applyFill="1" applyBorder="1"/>
    <xf numFmtId="41" fontId="0" fillId="2" borderId="0" xfId="0" applyNumberFormat="1" applyFill="1"/>
    <xf numFmtId="41" fontId="0" fillId="2" borderId="1" xfId="0" applyNumberFormat="1" applyFill="1" applyBorder="1"/>
    <xf numFmtId="44" fontId="0" fillId="2" borderId="3" xfId="2" applyFont="1" applyFill="1" applyBorder="1"/>
    <xf numFmtId="44" fontId="0" fillId="2" borderId="0" xfId="2" applyFont="1" applyFill="1"/>
    <xf numFmtId="7" fontId="2" fillId="2" borderId="0" xfId="3" applyNumberFormat="1" applyFill="1" applyBorder="1" applyProtection="1"/>
    <xf numFmtId="3" fontId="0" fillId="2" borderId="0" xfId="0" applyNumberFormat="1" applyFill="1" applyBorder="1"/>
    <xf numFmtId="41" fontId="0" fillId="2" borderId="0" xfId="0" applyNumberFormat="1" applyFill="1" applyBorder="1"/>
    <xf numFmtId="0" fontId="0" fillId="2" borderId="0" xfId="0" applyFill="1" applyAlignment="1">
      <alignment wrapText="1"/>
    </xf>
    <xf numFmtId="10" fontId="0" fillId="2" borderId="3" xfId="0" applyNumberFormat="1" applyFill="1" applyBorder="1"/>
    <xf numFmtId="10" fontId="0" fillId="2" borderId="0" xfId="0" applyNumberFormat="1" applyFill="1" applyBorder="1"/>
    <xf numFmtId="0" fontId="3" fillId="2" borderId="0" xfId="0" applyFont="1" applyFill="1" applyBorder="1" applyAlignment="1">
      <alignment horizontal="center"/>
    </xf>
    <xf numFmtId="0" fontId="0" fillId="2" borderId="0" xfId="0" applyFill="1" applyBorder="1"/>
    <xf numFmtId="0" fontId="3" fillId="2" borderId="0" xfId="0" applyFont="1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wrapText="1"/>
    </xf>
    <xf numFmtId="0" fontId="5" fillId="2" borderId="0" xfId="3" applyFont="1" applyFill="1" applyBorder="1"/>
    <xf numFmtId="41" fontId="5" fillId="2" borderId="0" xfId="3" applyNumberFormat="1" applyFont="1" applyFill="1" applyBorder="1" applyProtection="1"/>
    <xf numFmtId="42" fontId="3" fillId="2" borderId="0" xfId="0" applyNumberFormat="1" applyFont="1" applyFill="1" applyBorder="1"/>
    <xf numFmtId="0" fontId="3" fillId="2" borderId="0" xfId="0" quotePrefix="1" applyFont="1" applyFill="1" applyBorder="1" applyAlignment="1">
      <alignment horizontal="center"/>
    </xf>
    <xf numFmtId="9" fontId="3" fillId="2" borderId="0" xfId="4" applyFont="1" applyFill="1" applyBorder="1" applyAlignment="1">
      <alignment horizontal="center"/>
    </xf>
    <xf numFmtId="7" fontId="5" fillId="2" borderId="0" xfId="3" applyNumberFormat="1" applyFont="1" applyFill="1" applyBorder="1" applyProtection="1"/>
    <xf numFmtId="42" fontId="0" fillId="2" borderId="0" xfId="0" applyNumberFormat="1" applyFill="1" applyBorder="1"/>
    <xf numFmtId="166" fontId="0" fillId="2" borderId="0" xfId="0" applyNumberFormat="1" applyFill="1" applyBorder="1"/>
    <xf numFmtId="0" fontId="6" fillId="2" borderId="0" xfId="0" applyFont="1" applyFill="1" applyBorder="1"/>
    <xf numFmtId="0" fontId="3" fillId="2" borderId="0" xfId="3" applyFont="1" applyFill="1" applyBorder="1"/>
    <xf numFmtId="0" fontId="3" fillId="2" borderId="0" xfId="0" applyFont="1" applyFill="1" applyAlignment="1">
      <alignment horizontal="center"/>
    </xf>
    <xf numFmtId="7" fontId="5" fillId="2" borderId="1" xfId="3" applyNumberFormat="1" applyFont="1" applyFill="1" applyBorder="1" applyAlignment="1" applyProtection="1">
      <alignment horizontal="center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5" fontId="0" fillId="2" borderId="0" xfId="0" applyNumberFormat="1" applyFill="1"/>
    <xf numFmtId="5" fontId="5" fillId="2" borderId="0" xfId="3" applyNumberFormat="1" applyFont="1" applyFill="1" applyBorder="1" applyProtection="1"/>
    <xf numFmtId="167" fontId="1" fillId="2" borderId="0" xfId="2" applyNumberFormat="1" applyFill="1"/>
    <xf numFmtId="169" fontId="1" fillId="2" borderId="0" xfId="1" applyNumberFormat="1" applyFill="1"/>
    <xf numFmtId="169" fontId="1" fillId="2" borderId="0" xfId="1" applyNumberFormat="1" applyFont="1" applyFill="1"/>
    <xf numFmtId="5" fontId="0" fillId="2" borderId="2" xfId="0" applyNumberFormat="1" applyFill="1" applyBorder="1"/>
    <xf numFmtId="167" fontId="0" fillId="2" borderId="2" xfId="0" applyNumberFormat="1" applyFill="1" applyBorder="1"/>
    <xf numFmtId="41" fontId="0" fillId="2" borderId="0" xfId="0" applyNumberFormat="1" applyFill="1" applyAlignment="1">
      <alignment horizontal="center"/>
    </xf>
    <xf numFmtId="167" fontId="1" fillId="2" borderId="0" xfId="2" applyNumberFormat="1" applyFill="1" applyBorder="1"/>
    <xf numFmtId="7" fontId="2" fillId="2" borderId="0" xfId="3" applyNumberFormat="1" applyFill="1" applyBorder="1" applyAlignment="1" applyProtection="1">
      <alignment horizontal="center"/>
    </xf>
    <xf numFmtId="168" fontId="0" fillId="2" borderId="0" xfId="0" applyNumberFormat="1" applyFill="1" applyBorder="1"/>
    <xf numFmtId="168" fontId="0" fillId="2" borderId="0" xfId="0" applyNumberFormat="1" applyFill="1"/>
    <xf numFmtId="169" fontId="1" fillId="2" borderId="0" xfId="1" applyNumberFormat="1" applyFill="1" applyBorder="1"/>
    <xf numFmtId="41" fontId="1" fillId="2" borderId="0" xfId="1" applyNumberFormat="1" applyFill="1" applyBorder="1"/>
    <xf numFmtId="7" fontId="5" fillId="2" borderId="0" xfId="3" applyNumberFormat="1" applyFont="1" applyFill="1" applyBorder="1" applyAlignment="1" applyProtection="1">
      <alignment horizontal="left"/>
    </xf>
    <xf numFmtId="170" fontId="0" fillId="2" borderId="2" xfId="0" applyNumberFormat="1" applyFill="1" applyBorder="1"/>
    <xf numFmtId="164" fontId="0" fillId="2" borderId="3" xfId="0" applyNumberFormat="1" applyFill="1" applyBorder="1"/>
    <xf numFmtId="164" fontId="0" fillId="2" borderId="0" xfId="0" applyNumberFormat="1" applyFill="1" applyBorder="1"/>
    <xf numFmtId="0" fontId="7" fillId="2" borderId="0" xfId="3" applyFont="1" applyFill="1" applyBorder="1"/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14" fontId="0" fillId="2" borderId="0" xfId="0" applyNumberFormat="1" applyFill="1"/>
    <xf numFmtId="44" fontId="1" fillId="2" borderId="0" xfId="2" applyFill="1"/>
    <xf numFmtId="44" fontId="1" fillId="2" borderId="0" xfId="2" applyFont="1" applyFill="1"/>
    <xf numFmtId="43" fontId="0" fillId="2" borderId="0" xfId="0" applyNumberFormat="1" applyFill="1"/>
    <xf numFmtId="0" fontId="10" fillId="2" borderId="0" xfId="3" applyFont="1" applyFill="1" applyBorder="1"/>
    <xf numFmtId="0" fontId="11" fillId="0" borderId="0" xfId="0" applyFont="1" applyAlignment="1">
      <alignment vertical="center"/>
    </xf>
    <xf numFmtId="0" fontId="12" fillId="2" borderId="0" xfId="0" applyFont="1" applyFill="1" applyBorder="1"/>
    <xf numFmtId="0" fontId="12" fillId="2" borderId="0" xfId="3" applyFont="1" applyFill="1" applyBorder="1"/>
    <xf numFmtId="0" fontId="13" fillId="0" borderId="0" xfId="0" applyFont="1"/>
    <xf numFmtId="0" fontId="3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</cellXfs>
  <cellStyles count="5">
    <cellStyle name="Comma" xfId="1" builtinId="3"/>
    <cellStyle name="Currency" xfId="2" builtinId="4"/>
    <cellStyle name="Normal" xfId="0" builtinId="0"/>
    <cellStyle name="Normal_AK6177" xfId="3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6981825</xdr:colOff>
      <xdr:row>44</xdr:row>
      <xdr:rowOff>133350</xdr:rowOff>
    </xdr:from>
    <xdr:to>
      <xdr:col>0</xdr:col>
      <xdr:colOff>7715250</xdr:colOff>
      <xdr:row>46</xdr:row>
      <xdr:rowOff>0</xdr:rowOff>
    </xdr:to>
    <xdr:pic>
      <xdr:nvPicPr>
        <xdr:cNvPr id="2" name="Picture 5" descr="NNSAcl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81825" y="28736925"/>
          <a:ext cx="733425" cy="2190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190500</xdr:colOff>
      <xdr:row>44</xdr:row>
      <xdr:rowOff>47625</xdr:rowOff>
    </xdr:from>
    <xdr:to>
      <xdr:col>9</xdr:col>
      <xdr:colOff>95250</xdr:colOff>
      <xdr:row>45</xdr:row>
      <xdr:rowOff>104775</xdr:rowOff>
    </xdr:to>
    <xdr:pic>
      <xdr:nvPicPr>
        <xdr:cNvPr id="5" name="Picture 5" descr="NNSAclr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05575" y="6391275"/>
          <a:ext cx="733425" cy="219075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0</xdr:col>
      <xdr:colOff>1371600</xdr:colOff>
      <xdr:row>3</xdr:row>
      <xdr:rowOff>0</xdr:rowOff>
    </xdr:to>
    <xdr:pic>
      <xdr:nvPicPr>
        <xdr:cNvPr id="7" name="Picture 2" descr="SNLstackedBlue">
          <a:extLst>
            <a:ext uri="{FF2B5EF4-FFF2-40B4-BE49-F238E27FC236}">
              <a16:creationId xmlns:a16="http://schemas.microsoft.com/office/drawing/2014/main" id="{280BA665-C0CF-47DD-85D3-91D1181B6F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137160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9"/>
    <pageSetUpPr fitToPage="1"/>
  </sheetPr>
  <dimension ref="A5:M69"/>
  <sheetViews>
    <sheetView tabSelected="1" workbookViewId="0">
      <selection activeCell="M32" sqref="M32"/>
    </sheetView>
  </sheetViews>
  <sheetFormatPr defaultRowHeight="12.75" x14ac:dyDescent="0.2"/>
  <cols>
    <col min="1" max="1" width="41.140625" customWidth="1"/>
    <col min="2" max="2" width="2.5703125" customWidth="1"/>
    <col min="3" max="3" width="15.42578125" customWidth="1"/>
    <col min="4" max="4" width="2.42578125" customWidth="1"/>
    <col min="5" max="5" width="12.42578125" bestFit="1" customWidth="1"/>
    <col min="6" max="6" width="2.5703125" customWidth="1"/>
    <col min="7" max="7" width="15" bestFit="1" customWidth="1"/>
    <col min="8" max="8" width="3.140625" customWidth="1"/>
    <col min="9" max="9" width="12.42578125" bestFit="1" customWidth="1"/>
    <col min="10" max="10" width="2.5703125" customWidth="1"/>
    <col min="11" max="11" width="15.140625" bestFit="1" customWidth="1"/>
    <col min="12" max="12" width="3.5703125" customWidth="1"/>
    <col min="13" max="13" width="69.5703125" bestFit="1" customWidth="1"/>
  </cols>
  <sheetData>
    <row r="5" spans="1:13" x14ac:dyDescent="0.2">
      <c r="A5" s="66" t="s">
        <v>100</v>
      </c>
      <c r="B5" s="45"/>
      <c r="C5" s="45"/>
      <c r="D5" s="45"/>
      <c r="E5" s="45"/>
      <c r="F5" s="45"/>
      <c r="G5" s="45"/>
      <c r="H5" s="45"/>
      <c r="I5" s="45"/>
      <c r="J5" s="45"/>
      <c r="K5" s="45"/>
    </row>
    <row r="6" spans="1:13" x14ac:dyDescent="0.2">
      <c r="A6" s="66" t="s">
        <v>75</v>
      </c>
      <c r="B6" s="45"/>
      <c r="C6" s="45"/>
      <c r="D6" s="45"/>
      <c r="E6" s="45"/>
      <c r="F6" s="45"/>
      <c r="G6" s="45"/>
      <c r="H6" s="45"/>
      <c r="I6" s="45"/>
      <c r="J6" s="45"/>
      <c r="K6" s="45"/>
    </row>
    <row r="7" spans="1:13" x14ac:dyDescent="0.2">
      <c r="A7" s="66" t="s">
        <v>101</v>
      </c>
      <c r="B7" s="45"/>
      <c r="C7" s="45"/>
      <c r="D7" s="45"/>
      <c r="E7" s="45"/>
      <c r="F7" s="45"/>
      <c r="G7" s="45"/>
      <c r="H7" s="45"/>
      <c r="I7" s="45"/>
      <c r="J7" s="45"/>
      <c r="K7" s="45"/>
    </row>
    <row r="8" spans="1:13" x14ac:dyDescent="0.2">
      <c r="A8" s="45"/>
      <c r="B8" s="45"/>
      <c r="C8" s="45"/>
      <c r="D8" s="45"/>
      <c r="E8" s="45"/>
      <c r="F8" s="45"/>
      <c r="G8" s="45"/>
      <c r="H8" s="45"/>
      <c r="I8" s="45"/>
      <c r="J8" s="45"/>
      <c r="K8" s="45"/>
    </row>
    <row r="9" spans="1:13" x14ac:dyDescent="0.2">
      <c r="A9" s="25" t="s">
        <v>106</v>
      </c>
      <c r="B9" s="45"/>
      <c r="C9" s="45"/>
      <c r="D9" s="45"/>
      <c r="E9" s="45"/>
      <c r="F9" s="45"/>
      <c r="G9" s="45"/>
      <c r="H9" s="45"/>
      <c r="I9" s="45"/>
      <c r="J9" s="45"/>
      <c r="K9" s="45"/>
    </row>
    <row r="10" spans="1:13" x14ac:dyDescent="0.2">
      <c r="A10" s="25" t="s">
        <v>69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</row>
    <row r="11" spans="1:13" x14ac:dyDescent="0.2">
      <c r="A11" s="46"/>
      <c r="B11" s="45"/>
      <c r="C11" s="45"/>
      <c r="D11" s="45"/>
      <c r="E11" s="45"/>
      <c r="F11" s="45"/>
      <c r="G11" s="45"/>
      <c r="H11" s="45"/>
      <c r="I11" s="45"/>
      <c r="J11" s="45"/>
      <c r="K11" s="45"/>
    </row>
    <row r="12" spans="1:13" x14ac:dyDescent="0.2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</row>
    <row r="13" spans="1:13" x14ac:dyDescent="0.2">
      <c r="A13" s="47"/>
      <c r="B13" s="48"/>
      <c r="C13" s="48"/>
      <c r="D13" s="48"/>
      <c r="E13" s="48" t="s">
        <v>56</v>
      </c>
      <c r="F13" s="48"/>
      <c r="G13" s="48"/>
      <c r="H13" s="48"/>
      <c r="I13" s="48"/>
      <c r="J13" s="48"/>
      <c r="K13" s="48"/>
    </row>
    <row r="14" spans="1:13" ht="15.75" x14ac:dyDescent="0.25">
      <c r="A14" s="49" t="s">
        <v>57</v>
      </c>
      <c r="B14" s="48"/>
      <c r="C14" s="48"/>
      <c r="D14" s="48"/>
      <c r="E14" s="48"/>
      <c r="F14" s="48"/>
      <c r="G14" s="48"/>
      <c r="H14" s="48"/>
      <c r="I14" s="48"/>
      <c r="J14" s="48"/>
      <c r="K14" s="48"/>
    </row>
    <row r="16" spans="1:13" x14ac:dyDescent="0.2">
      <c r="A16" s="3" t="s">
        <v>58</v>
      </c>
      <c r="B16" s="2"/>
      <c r="C16" s="3"/>
      <c r="D16" s="3"/>
      <c r="E16" s="3"/>
      <c r="F16" s="3"/>
      <c r="G16" s="3"/>
      <c r="H16" s="3"/>
      <c r="I16" s="3"/>
      <c r="J16" s="3"/>
      <c r="K16" s="3"/>
      <c r="M16" s="50" t="s">
        <v>43</v>
      </c>
    </row>
    <row r="17" spans="1:13" x14ac:dyDescent="0.2">
      <c r="A17" s="6" t="s">
        <v>4</v>
      </c>
      <c r="B17" s="2"/>
      <c r="C17" s="3"/>
      <c r="D17" s="3"/>
      <c r="E17" s="3"/>
      <c r="F17" s="3"/>
      <c r="G17" s="3"/>
      <c r="H17" s="3"/>
      <c r="I17" s="3"/>
      <c r="J17" s="3"/>
      <c r="K17" s="3"/>
    </row>
    <row r="18" spans="1:13" x14ac:dyDescent="0.2">
      <c r="A18" s="29" t="s">
        <v>59</v>
      </c>
      <c r="C18" s="8"/>
      <c r="D18" s="8"/>
      <c r="E18" s="8"/>
      <c r="F18" s="8"/>
      <c r="G18" s="8"/>
      <c r="H18" s="8"/>
      <c r="I18" s="8"/>
      <c r="J18" s="8"/>
      <c r="K18" s="9"/>
    </row>
    <row r="20" spans="1:13" x14ac:dyDescent="0.2">
      <c r="A20" s="67" t="s">
        <v>60</v>
      </c>
    </row>
    <row r="21" spans="1:13" x14ac:dyDescent="0.2">
      <c r="C21" s="11"/>
      <c r="D21" s="11"/>
      <c r="E21" s="11"/>
      <c r="F21" s="11"/>
      <c r="G21" s="11"/>
      <c r="H21" s="11"/>
      <c r="I21" s="11"/>
      <c r="J21" s="11"/>
      <c r="K21" s="11"/>
    </row>
    <row r="22" spans="1:13" x14ac:dyDescent="0.2">
      <c r="C22" s="11"/>
      <c r="D22" s="11"/>
      <c r="E22" s="11"/>
      <c r="F22" s="11"/>
      <c r="G22" s="11"/>
      <c r="H22" s="11"/>
      <c r="I22" s="11"/>
      <c r="J22" s="11"/>
      <c r="K22" s="11"/>
    </row>
    <row r="23" spans="1:13" x14ac:dyDescent="0.2">
      <c r="C23" s="11"/>
      <c r="D23" s="11"/>
      <c r="E23" s="11"/>
      <c r="F23" s="11"/>
      <c r="G23" s="11"/>
      <c r="H23" s="11"/>
      <c r="I23" s="11"/>
      <c r="J23" s="11"/>
      <c r="K23" s="11"/>
    </row>
    <row r="24" spans="1:13" x14ac:dyDescent="0.2">
      <c r="C24" s="11"/>
      <c r="D24" s="11"/>
      <c r="E24" s="11"/>
      <c r="F24" s="11"/>
      <c r="G24" s="11"/>
      <c r="H24" s="11"/>
      <c r="I24" s="11"/>
      <c r="J24" s="11"/>
      <c r="K24" s="11"/>
    </row>
    <row r="25" spans="1:13" x14ac:dyDescent="0.2">
      <c r="C25" s="11"/>
      <c r="D25" s="11"/>
      <c r="E25" s="11"/>
      <c r="F25" s="11"/>
      <c r="G25" s="11"/>
      <c r="H25" s="11"/>
      <c r="I25" s="11"/>
      <c r="J25" s="11"/>
      <c r="K25" s="11"/>
    </row>
    <row r="26" spans="1:13" x14ac:dyDescent="0.2">
      <c r="C26" s="11"/>
      <c r="D26" s="11"/>
      <c r="E26" s="11"/>
      <c r="F26" s="11"/>
      <c r="G26" s="11"/>
      <c r="H26" s="11"/>
      <c r="I26" s="11"/>
      <c r="J26" s="11"/>
      <c r="K26" s="11"/>
    </row>
    <row r="27" spans="1:13" x14ac:dyDescent="0.2">
      <c r="C27" s="11"/>
      <c r="D27" s="11"/>
      <c r="E27" s="11"/>
      <c r="F27" s="11"/>
      <c r="G27" s="11"/>
      <c r="H27" s="11"/>
      <c r="I27" s="11"/>
      <c r="J27" s="11"/>
      <c r="K27" s="11"/>
    </row>
    <row r="28" spans="1:13" x14ac:dyDescent="0.2">
      <c r="C28" s="11"/>
      <c r="D28" s="11"/>
      <c r="E28" s="11"/>
      <c r="F28" s="11"/>
      <c r="G28" s="11"/>
      <c r="H28" s="11"/>
      <c r="I28" s="11"/>
      <c r="J28" s="11"/>
      <c r="K28" s="11"/>
    </row>
    <row r="29" spans="1:13" x14ac:dyDescent="0.2">
      <c r="C29" s="11"/>
      <c r="D29" s="11"/>
      <c r="E29" s="11"/>
      <c r="F29" s="11"/>
      <c r="G29" s="11"/>
      <c r="H29" s="11"/>
      <c r="I29" s="11"/>
      <c r="J29" s="11"/>
      <c r="K29" s="11"/>
    </row>
    <row r="30" spans="1:13" x14ac:dyDescent="0.2">
      <c r="C30" s="11"/>
      <c r="D30" s="11"/>
      <c r="E30" s="11"/>
      <c r="F30" s="11"/>
      <c r="G30" s="11"/>
      <c r="H30" s="11"/>
      <c r="I30" s="11"/>
      <c r="J30" s="11"/>
      <c r="K30" s="11"/>
    </row>
    <row r="31" spans="1:13" x14ac:dyDescent="0.2">
      <c r="C31" s="13"/>
      <c r="D31" s="11"/>
      <c r="E31" s="13"/>
      <c r="F31" s="11"/>
      <c r="G31" s="13"/>
      <c r="H31" s="11"/>
      <c r="I31" s="13"/>
      <c r="J31" s="11"/>
      <c r="K31" s="13"/>
    </row>
    <row r="32" spans="1:13" ht="15.75" thickBot="1" x14ac:dyDescent="0.25">
      <c r="A32" s="29" t="s">
        <v>20</v>
      </c>
      <c r="C32" s="72">
        <f>SUM(C21:C31)</f>
        <v>0</v>
      </c>
      <c r="D32" s="43"/>
      <c r="E32" s="72">
        <f>SUM(E21:E31)</f>
        <v>0</v>
      </c>
      <c r="F32" s="43"/>
      <c r="G32" s="72">
        <f>SUM(G21:G31)</f>
        <v>0</v>
      </c>
      <c r="H32" s="43"/>
      <c r="I32" s="72">
        <f>SUM(I21:I31)</f>
        <v>0</v>
      </c>
      <c r="J32" s="43"/>
      <c r="K32" s="72">
        <f>SUM(K21:K31)</f>
        <v>0</v>
      </c>
      <c r="M32" s="51"/>
    </row>
    <row r="33" spans="1:13" ht="15.75" thickTop="1" x14ac:dyDescent="0.2">
      <c r="C33" s="16"/>
      <c r="E33" s="16"/>
      <c r="G33" s="16"/>
      <c r="I33" s="16"/>
      <c r="K33" s="16"/>
      <c r="M33" s="51"/>
    </row>
    <row r="34" spans="1:13" ht="15" x14ac:dyDescent="0.2">
      <c r="C34" s="52"/>
      <c r="D34" s="11"/>
      <c r="E34" s="52"/>
      <c r="F34" s="11"/>
      <c r="G34" s="52"/>
      <c r="H34" s="11"/>
      <c r="I34" s="52"/>
      <c r="J34" s="11"/>
      <c r="K34" s="52"/>
      <c r="M34" s="51"/>
    </row>
    <row r="35" spans="1:13" x14ac:dyDescent="0.2">
      <c r="A35" s="39"/>
      <c r="C35" s="52"/>
      <c r="D35" s="11"/>
      <c r="E35" s="52"/>
      <c r="F35" s="11"/>
      <c r="G35" s="52"/>
      <c r="H35" s="11"/>
      <c r="I35" s="52"/>
      <c r="J35" s="11"/>
      <c r="K35" s="52"/>
    </row>
    <row r="36" spans="1:13" ht="15" x14ac:dyDescent="0.2">
      <c r="C36" s="13"/>
      <c r="D36" s="11"/>
      <c r="E36" s="13"/>
      <c r="F36" s="11"/>
      <c r="G36" s="13"/>
      <c r="H36" s="11"/>
      <c r="I36" s="13"/>
      <c r="J36" s="11"/>
      <c r="K36" s="13"/>
      <c r="M36" s="51"/>
    </row>
    <row r="38" spans="1:13" x14ac:dyDescent="0.2">
      <c r="A38" s="29" t="s">
        <v>79</v>
      </c>
      <c r="C38" s="43">
        <f>SUM(C32:C37)</f>
        <v>0</v>
      </c>
      <c r="D38" s="43"/>
      <c r="E38" s="43">
        <f>SUM(E32:E37)</f>
        <v>0</v>
      </c>
      <c r="F38" s="43"/>
      <c r="G38" s="43">
        <f>SUM(G32:G37)</f>
        <v>0</v>
      </c>
      <c r="H38" s="43"/>
      <c r="I38" s="43">
        <f>SUM(I32:I37)</f>
        <v>0</v>
      </c>
      <c r="J38" s="43"/>
      <c r="K38" s="43">
        <f>SUM(K32:K37)</f>
        <v>0</v>
      </c>
    </row>
    <row r="40" spans="1:13" ht="13.5" thickBot="1" x14ac:dyDescent="0.25">
      <c r="A40" s="29" t="s">
        <v>80</v>
      </c>
      <c r="C40" s="23" t="e">
        <f>C38/C18</f>
        <v>#DIV/0!</v>
      </c>
      <c r="D40" s="53"/>
      <c r="E40" s="23" t="e">
        <f>E38/E18</f>
        <v>#DIV/0!</v>
      </c>
      <c r="F40" s="53"/>
      <c r="G40" s="23" t="e">
        <f>G38/G18</f>
        <v>#DIV/0!</v>
      </c>
      <c r="H40" s="53"/>
      <c r="I40" s="23" t="e">
        <f>I38/I18</f>
        <v>#DIV/0!</v>
      </c>
      <c r="J40" s="53"/>
      <c r="K40" s="23" t="e">
        <f>K38/K18</f>
        <v>#DIV/0!</v>
      </c>
    </row>
    <row r="41" spans="1:13" ht="13.5" thickTop="1" x14ac:dyDescent="0.2"/>
    <row r="45" spans="1:13" x14ac:dyDescent="0.2">
      <c r="A45" s="25"/>
    </row>
    <row r="46" spans="1:13" x14ac:dyDescent="0.2">
      <c r="A46" s="147" t="s">
        <v>107</v>
      </c>
    </row>
    <row r="47" spans="1:13" x14ac:dyDescent="0.2">
      <c r="A47" s="147" t="s">
        <v>108</v>
      </c>
    </row>
    <row r="49" spans="1:13" x14ac:dyDescent="0.2">
      <c r="A49" s="144" t="s">
        <v>109</v>
      </c>
    </row>
    <row r="50" spans="1:13" x14ac:dyDescent="0.2">
      <c r="A50" s="144" t="s">
        <v>110</v>
      </c>
    </row>
    <row r="52" spans="1:13" s="55" customFormat="1" x14ac:dyDescent="0.2">
      <c r="A52" s="148"/>
      <c r="B52" s="148"/>
      <c r="C52" s="148"/>
      <c r="D52" s="148"/>
      <c r="E52" s="148"/>
      <c r="F52" s="148"/>
      <c r="G52" s="148"/>
      <c r="H52" s="56"/>
    </row>
    <row r="53" spans="1:13" s="55" customFormat="1" x14ac:dyDescent="0.2">
      <c r="A53" s="57"/>
      <c r="B53" s="57"/>
      <c r="C53" s="57"/>
      <c r="D53" s="57"/>
      <c r="E53" s="57"/>
      <c r="F53" s="57"/>
      <c r="G53" s="57"/>
    </row>
    <row r="54" spans="1:13" s="55" customFormat="1" x14ac:dyDescent="0.2">
      <c r="E54" s="58"/>
    </row>
    <row r="55" spans="1:13" s="55" customFormat="1" x14ac:dyDescent="0.2">
      <c r="A55" s="30"/>
      <c r="E55" s="9"/>
    </row>
    <row r="56" spans="1:13" s="55" customFormat="1" x14ac:dyDescent="0.2">
      <c r="A56" s="30"/>
      <c r="E56" s="59"/>
    </row>
    <row r="57" spans="1:13" s="55" customFormat="1" x14ac:dyDescent="0.2">
      <c r="A57" s="30"/>
      <c r="E57" s="59"/>
    </row>
    <row r="58" spans="1:13" s="55" customFormat="1" x14ac:dyDescent="0.2">
      <c r="A58" s="30"/>
      <c r="E58" s="59"/>
      <c r="I58" s="60"/>
      <c r="J58" s="54"/>
      <c r="K58" s="60"/>
      <c r="L58" s="61"/>
      <c r="M58" s="62"/>
    </row>
    <row r="59" spans="1:13" s="55" customFormat="1" x14ac:dyDescent="0.2">
      <c r="A59" s="30"/>
      <c r="E59" s="59"/>
      <c r="G59" s="31"/>
      <c r="M59" s="54"/>
    </row>
    <row r="60" spans="1:13" s="55" customFormat="1" x14ac:dyDescent="0.2">
      <c r="A60" s="30"/>
      <c r="E60" s="59"/>
      <c r="G60" s="31"/>
      <c r="M60" s="54"/>
    </row>
    <row r="61" spans="1:13" s="55" customFormat="1" x14ac:dyDescent="0.2">
      <c r="A61" s="30"/>
      <c r="E61" s="59"/>
      <c r="G61" s="31"/>
      <c r="M61" s="54"/>
    </row>
    <row r="62" spans="1:13" s="55" customFormat="1" x14ac:dyDescent="0.2">
      <c r="A62" s="34"/>
      <c r="E62" s="63"/>
      <c r="K62" s="30"/>
      <c r="M62" s="31"/>
    </row>
    <row r="63" spans="1:13" s="55" customFormat="1" x14ac:dyDescent="0.2">
      <c r="A63" s="30"/>
    </row>
    <row r="64" spans="1:13" s="55" customFormat="1" x14ac:dyDescent="0.2">
      <c r="K64" s="64"/>
    </row>
    <row r="65" spans="1:7" s="55" customFormat="1" x14ac:dyDescent="0.2">
      <c r="A65" s="30"/>
      <c r="E65" s="63"/>
      <c r="G65" s="31"/>
    </row>
    <row r="66" spans="1:7" s="55" customFormat="1" x14ac:dyDescent="0.2">
      <c r="A66" s="30"/>
      <c r="G66" s="31"/>
    </row>
    <row r="67" spans="1:7" s="55" customFormat="1" x14ac:dyDescent="0.2">
      <c r="A67" s="65"/>
      <c r="G67" s="31"/>
    </row>
    <row r="68" spans="1:7" s="55" customFormat="1" x14ac:dyDescent="0.2"/>
    <row r="69" spans="1:7" s="55" customFormat="1" x14ac:dyDescent="0.2"/>
  </sheetData>
  <mergeCells count="1">
    <mergeCell ref="A52:G52"/>
  </mergeCells>
  <phoneticPr fontId="0" type="noConversion"/>
  <printOptions headings="1" gridLines="1"/>
  <pageMargins left="0.5" right="0.5" top="0.74" bottom="0.5" header="0.62" footer="0.5"/>
  <pageSetup paperSize="5" scale="89" orientation="landscape" cellComments="asDisplayed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3"/>
  <sheetViews>
    <sheetView workbookViewId="0">
      <selection activeCell="C9" sqref="C9"/>
    </sheetView>
  </sheetViews>
  <sheetFormatPr defaultColWidth="9.140625" defaultRowHeight="12.75" x14ac:dyDescent="0.2"/>
  <cols>
    <col min="1" max="1" width="41.140625" style="75" customWidth="1"/>
    <col min="2" max="2" width="2.5703125" style="75" customWidth="1"/>
    <col min="3" max="3" width="15.42578125" style="75" customWidth="1"/>
    <col min="4" max="4" width="2.42578125" style="75" customWidth="1"/>
    <col min="5" max="5" width="12.42578125" style="75" bestFit="1" customWidth="1"/>
    <col min="6" max="6" width="2.5703125" style="75" customWidth="1"/>
    <col min="7" max="7" width="15" style="75" bestFit="1" customWidth="1"/>
    <col min="8" max="8" width="3.140625" style="75" customWidth="1"/>
    <col min="9" max="9" width="12.42578125" style="75" bestFit="1" customWidth="1"/>
    <col min="10" max="10" width="2.5703125" style="75" customWidth="1"/>
    <col min="11" max="11" width="15.140625" style="75" bestFit="1" customWidth="1"/>
    <col min="12" max="12" width="3.5703125" style="75" customWidth="1"/>
    <col min="13" max="13" width="69.5703125" style="75" bestFit="1" customWidth="1"/>
    <col min="14" max="16384" width="9.140625" style="75"/>
  </cols>
  <sheetData>
    <row r="1" spans="1:13" ht="20.25" x14ac:dyDescent="0.3">
      <c r="A1" s="73" t="s">
        <v>0</v>
      </c>
      <c r="B1" s="74"/>
      <c r="C1" s="74"/>
      <c r="D1" s="74"/>
      <c r="E1" s="143" t="s">
        <v>99</v>
      </c>
      <c r="F1" s="74"/>
      <c r="G1" s="74"/>
      <c r="H1" s="74"/>
      <c r="I1" s="74"/>
      <c r="J1" s="74"/>
      <c r="K1" s="74"/>
    </row>
    <row r="2" spans="1:13" ht="20.25" x14ac:dyDescent="0.3">
      <c r="A2" s="73" t="s">
        <v>75</v>
      </c>
      <c r="B2" s="74"/>
      <c r="C2" s="74"/>
      <c r="D2" s="74"/>
      <c r="E2" s="143" t="s">
        <v>105</v>
      </c>
      <c r="F2" s="74"/>
      <c r="G2" s="74"/>
      <c r="H2" s="74"/>
      <c r="I2" s="74"/>
      <c r="J2" s="74"/>
      <c r="K2" s="74"/>
    </row>
    <row r="3" spans="1:13" x14ac:dyDescent="0.2">
      <c r="A3" s="73" t="s">
        <v>96</v>
      </c>
      <c r="B3" s="74"/>
      <c r="C3" s="74"/>
      <c r="D3" s="74"/>
      <c r="E3" s="74"/>
      <c r="F3" s="74"/>
      <c r="G3" s="74"/>
      <c r="H3" s="74"/>
      <c r="I3" s="74"/>
      <c r="J3" s="74"/>
      <c r="K3" s="74"/>
    </row>
    <row r="4" spans="1:13" x14ac:dyDescent="0.2">
      <c r="A4" s="74"/>
      <c r="B4" s="74"/>
      <c r="C4" s="74"/>
      <c r="D4" s="74"/>
      <c r="E4" s="74"/>
      <c r="F4" s="74"/>
      <c r="G4" s="74"/>
      <c r="H4" s="74"/>
      <c r="I4" s="74"/>
      <c r="J4" s="74"/>
      <c r="K4" s="74"/>
    </row>
    <row r="5" spans="1:13" x14ac:dyDescent="0.2">
      <c r="A5" s="76" t="s">
        <v>106</v>
      </c>
      <c r="B5" s="74"/>
      <c r="C5" s="74"/>
      <c r="D5" s="74"/>
      <c r="E5" s="74"/>
      <c r="F5" s="74"/>
      <c r="G5" s="74"/>
      <c r="H5" s="74"/>
      <c r="I5" s="74"/>
      <c r="J5" s="74"/>
      <c r="K5" s="74"/>
    </row>
    <row r="6" spans="1:13" x14ac:dyDescent="0.2">
      <c r="A6" s="76" t="s">
        <v>69</v>
      </c>
      <c r="B6" s="74"/>
      <c r="C6" s="74"/>
      <c r="D6" s="74"/>
      <c r="E6" s="74"/>
      <c r="F6" s="74"/>
      <c r="G6" s="74"/>
      <c r="H6" s="74"/>
      <c r="I6" s="74"/>
      <c r="J6" s="74"/>
      <c r="K6" s="74"/>
    </row>
    <row r="7" spans="1:13" x14ac:dyDescent="0.2">
      <c r="A7" s="77"/>
      <c r="B7" s="74"/>
      <c r="C7" s="74"/>
      <c r="D7" s="74"/>
      <c r="E7" s="74"/>
      <c r="F7" s="74"/>
      <c r="G7" s="74"/>
      <c r="H7" s="74"/>
      <c r="I7" s="74"/>
      <c r="J7" s="74"/>
      <c r="K7" s="74"/>
    </row>
    <row r="8" spans="1:13" x14ac:dyDescent="0.2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</row>
    <row r="9" spans="1:13" x14ac:dyDescent="0.2">
      <c r="A9" s="78"/>
      <c r="B9" s="79"/>
      <c r="C9" s="79"/>
      <c r="D9" s="79"/>
      <c r="E9" s="79" t="s">
        <v>56</v>
      </c>
      <c r="F9" s="79"/>
      <c r="G9" s="79"/>
      <c r="H9" s="79"/>
      <c r="I9" s="79"/>
      <c r="J9" s="79"/>
      <c r="K9" s="79"/>
    </row>
    <row r="10" spans="1:13" ht="15.75" x14ac:dyDescent="0.25">
      <c r="A10" s="80" t="s">
        <v>57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</row>
    <row r="12" spans="1:13" x14ac:dyDescent="0.2">
      <c r="A12" s="81" t="s">
        <v>58</v>
      </c>
      <c r="B12" s="82"/>
      <c r="C12" s="81">
        <v>2000</v>
      </c>
      <c r="D12" s="81"/>
      <c r="E12" s="81">
        <v>2001</v>
      </c>
      <c r="F12" s="81"/>
      <c r="G12" s="81">
        <v>2002</v>
      </c>
      <c r="H12" s="81"/>
      <c r="I12" s="81">
        <v>2003</v>
      </c>
      <c r="J12" s="81"/>
      <c r="K12" s="81">
        <v>2004</v>
      </c>
      <c r="M12" s="83" t="s">
        <v>43</v>
      </c>
    </row>
    <row r="13" spans="1:13" x14ac:dyDescent="0.2">
      <c r="A13" s="84" t="s">
        <v>4</v>
      </c>
      <c r="B13" s="82"/>
      <c r="C13" s="81"/>
      <c r="D13" s="81"/>
      <c r="E13" s="81"/>
      <c r="F13" s="81"/>
      <c r="G13" s="81"/>
      <c r="H13" s="81"/>
      <c r="I13" s="81"/>
      <c r="J13" s="81"/>
      <c r="K13" s="81"/>
    </row>
    <row r="14" spans="1:13" x14ac:dyDescent="0.2">
      <c r="A14" s="85" t="s">
        <v>59</v>
      </c>
      <c r="C14" s="86">
        <v>320985</v>
      </c>
      <c r="D14" s="86"/>
      <c r="E14" s="86">
        <v>360109</v>
      </c>
      <c r="F14" s="86"/>
      <c r="G14" s="86">
        <v>355190</v>
      </c>
      <c r="H14" s="86"/>
      <c r="I14" s="86">
        <v>358200</v>
      </c>
      <c r="J14" s="86"/>
      <c r="K14" s="87">
        <v>360434.26</v>
      </c>
    </row>
    <row r="16" spans="1:13" x14ac:dyDescent="0.2">
      <c r="A16" s="88" t="s">
        <v>60</v>
      </c>
    </row>
    <row r="17" spans="1:13" x14ac:dyDescent="0.2">
      <c r="A17" s="75" t="s">
        <v>61</v>
      </c>
      <c r="C17" s="89">
        <v>160000</v>
      </c>
      <c r="D17" s="89"/>
      <c r="E17" s="89">
        <v>195000</v>
      </c>
      <c r="F17" s="89"/>
      <c r="G17" s="89">
        <v>158000</v>
      </c>
      <c r="H17" s="89"/>
      <c r="I17" s="89">
        <v>160000</v>
      </c>
      <c r="J17" s="89"/>
      <c r="K17" s="89">
        <v>167791</v>
      </c>
    </row>
    <row r="18" spans="1:13" x14ac:dyDescent="0.2">
      <c r="A18" s="75" t="s">
        <v>8</v>
      </c>
      <c r="C18" s="89">
        <v>17000</v>
      </c>
      <c r="D18" s="89"/>
      <c r="E18" s="89">
        <v>22000</v>
      </c>
      <c r="F18" s="89"/>
      <c r="G18" s="89">
        <v>21200</v>
      </c>
      <c r="H18" s="89"/>
      <c r="I18" s="89">
        <v>20000</v>
      </c>
      <c r="J18" s="89"/>
      <c r="K18" s="89">
        <v>22000</v>
      </c>
    </row>
    <row r="19" spans="1:13" x14ac:dyDescent="0.2">
      <c r="A19" s="75" t="s">
        <v>72</v>
      </c>
      <c r="C19" s="89">
        <v>3500</v>
      </c>
      <c r="D19" s="89"/>
      <c r="E19" s="89">
        <v>3500</v>
      </c>
      <c r="F19" s="89"/>
      <c r="G19" s="89">
        <v>3500</v>
      </c>
      <c r="H19" s="89"/>
      <c r="I19" s="89">
        <v>3500</v>
      </c>
      <c r="J19" s="89"/>
      <c r="K19" s="89">
        <v>3500</v>
      </c>
    </row>
    <row r="20" spans="1:13" x14ac:dyDescent="0.2">
      <c r="A20" s="75" t="s">
        <v>73</v>
      </c>
      <c r="C20" s="89">
        <v>24000</v>
      </c>
      <c r="D20" s="89"/>
      <c r="E20" s="89">
        <v>24000</v>
      </c>
      <c r="F20" s="89"/>
      <c r="G20" s="89">
        <v>24000</v>
      </c>
      <c r="H20" s="89"/>
      <c r="I20" s="89">
        <v>24000</v>
      </c>
      <c r="J20" s="89"/>
      <c r="K20" s="89">
        <v>24000</v>
      </c>
    </row>
    <row r="21" spans="1:13" x14ac:dyDescent="0.2">
      <c r="A21" s="75" t="s">
        <v>11</v>
      </c>
      <c r="C21" s="89">
        <v>610</v>
      </c>
      <c r="D21" s="89"/>
      <c r="E21" s="89">
        <v>560</v>
      </c>
      <c r="F21" s="89"/>
      <c r="G21" s="89">
        <v>520</v>
      </c>
      <c r="H21" s="89"/>
      <c r="I21" s="89">
        <v>500</v>
      </c>
      <c r="J21" s="89"/>
      <c r="K21" s="89">
        <f>7850</f>
        <v>7850</v>
      </c>
    </row>
    <row r="22" spans="1:13" x14ac:dyDescent="0.2">
      <c r="A22" s="75" t="s">
        <v>12</v>
      </c>
      <c r="C22" s="89">
        <v>911</v>
      </c>
      <c r="D22" s="89"/>
      <c r="E22" s="89">
        <v>728</v>
      </c>
      <c r="F22" s="89"/>
      <c r="G22" s="89">
        <v>800</v>
      </c>
      <c r="H22" s="89"/>
      <c r="I22" s="89">
        <v>1200</v>
      </c>
      <c r="J22" s="89"/>
      <c r="K22" s="89">
        <v>654</v>
      </c>
    </row>
    <row r="23" spans="1:13" x14ac:dyDescent="0.2">
      <c r="A23" s="75" t="s">
        <v>13</v>
      </c>
      <c r="C23" s="89">
        <v>1200</v>
      </c>
      <c r="D23" s="89"/>
      <c r="E23" s="89">
        <v>1265</v>
      </c>
      <c r="F23" s="89"/>
      <c r="G23" s="89">
        <v>1200</v>
      </c>
      <c r="H23" s="89"/>
      <c r="I23" s="89">
        <v>1200</v>
      </c>
      <c r="J23" s="89"/>
      <c r="K23" s="89">
        <v>1200</v>
      </c>
    </row>
    <row r="24" spans="1:13" x14ac:dyDescent="0.2">
      <c r="A24" s="75" t="s">
        <v>17</v>
      </c>
      <c r="C24" s="89">
        <v>10200</v>
      </c>
      <c r="D24" s="89"/>
      <c r="E24" s="89">
        <v>11110</v>
      </c>
      <c r="F24" s="89"/>
      <c r="G24" s="89">
        <v>11400</v>
      </c>
      <c r="H24" s="89"/>
      <c r="I24" s="89">
        <v>11700</v>
      </c>
      <c r="J24" s="89"/>
      <c r="K24" s="89">
        <v>12000</v>
      </c>
    </row>
    <row r="25" spans="1:13" x14ac:dyDescent="0.2">
      <c r="A25" s="75" t="s">
        <v>18</v>
      </c>
      <c r="C25" s="89">
        <v>5500</v>
      </c>
      <c r="D25" s="89"/>
      <c r="E25" s="89">
        <v>5700</v>
      </c>
      <c r="F25" s="89"/>
      <c r="G25" s="89">
        <v>5800</v>
      </c>
      <c r="H25" s="89"/>
      <c r="I25" s="89">
        <v>5900</v>
      </c>
      <c r="J25" s="89"/>
      <c r="K25" s="89">
        <v>6415</v>
      </c>
    </row>
    <row r="26" spans="1:13" x14ac:dyDescent="0.2">
      <c r="A26" s="75" t="s">
        <v>62</v>
      </c>
      <c r="C26" s="89">
        <v>36000</v>
      </c>
      <c r="D26" s="89"/>
      <c r="E26" s="89">
        <v>36000</v>
      </c>
      <c r="F26" s="89"/>
      <c r="G26" s="89">
        <v>36000</v>
      </c>
      <c r="H26" s="89"/>
      <c r="I26" s="89">
        <v>36000</v>
      </c>
      <c r="J26" s="89"/>
      <c r="K26" s="89">
        <v>36000</v>
      </c>
    </row>
    <row r="27" spans="1:13" x14ac:dyDescent="0.2">
      <c r="A27" s="75" t="s">
        <v>19</v>
      </c>
      <c r="C27" s="90">
        <v>21000</v>
      </c>
      <c r="D27" s="89"/>
      <c r="E27" s="90">
        <v>32000</v>
      </c>
      <c r="F27" s="89"/>
      <c r="G27" s="90">
        <v>28000</v>
      </c>
      <c r="H27" s="89"/>
      <c r="I27" s="90">
        <v>25000</v>
      </c>
      <c r="J27" s="89"/>
      <c r="K27" s="90">
        <f>25000</f>
        <v>25000</v>
      </c>
    </row>
    <row r="28" spans="1:13" ht="15.75" thickBot="1" x14ac:dyDescent="0.25">
      <c r="A28" s="85" t="s">
        <v>20</v>
      </c>
      <c r="C28" s="91">
        <f>SUM(C17:C27)</f>
        <v>279921</v>
      </c>
      <c r="D28" s="92"/>
      <c r="E28" s="91">
        <f>SUM(E17:E27)</f>
        <v>331863</v>
      </c>
      <c r="F28" s="92"/>
      <c r="G28" s="91">
        <f>SUM(G17:G27)</f>
        <v>290420</v>
      </c>
      <c r="H28" s="92"/>
      <c r="I28" s="91">
        <f>SUM(I17:I27)</f>
        <v>289000</v>
      </c>
      <c r="J28" s="92"/>
      <c r="K28" s="91">
        <f>SUM(K17:K27)</f>
        <v>306410</v>
      </c>
      <c r="M28" s="93"/>
    </row>
    <row r="29" spans="1:13" ht="15.75" thickTop="1" x14ac:dyDescent="0.2">
      <c r="C29" s="94"/>
      <c r="E29" s="94"/>
      <c r="G29" s="94"/>
      <c r="I29" s="94"/>
      <c r="K29" s="94"/>
      <c r="M29" s="93"/>
    </row>
    <row r="30" spans="1:13" ht="15" x14ac:dyDescent="0.2">
      <c r="A30" s="75" t="s">
        <v>21</v>
      </c>
      <c r="C30" s="95">
        <v>0</v>
      </c>
      <c r="D30" s="89"/>
      <c r="E30" s="95">
        <v>0</v>
      </c>
      <c r="F30" s="89"/>
      <c r="G30" s="95">
        <v>-2500</v>
      </c>
      <c r="H30" s="89"/>
      <c r="I30" s="95">
        <v>-450</v>
      </c>
      <c r="J30" s="89"/>
      <c r="K30" s="95">
        <v>-525</v>
      </c>
      <c r="M30" s="93"/>
    </row>
    <row r="31" spans="1:13" ht="25.5" x14ac:dyDescent="0.2">
      <c r="A31" s="96" t="s">
        <v>76</v>
      </c>
      <c r="C31" s="95">
        <v>0</v>
      </c>
      <c r="D31" s="89"/>
      <c r="E31" s="95">
        <v>0</v>
      </c>
      <c r="F31" s="89"/>
      <c r="G31" s="95">
        <v>0</v>
      </c>
      <c r="H31" s="89"/>
      <c r="I31" s="95">
        <v>0</v>
      </c>
      <c r="J31" s="89"/>
      <c r="K31" s="95">
        <v>-7250</v>
      </c>
      <c r="M31" s="75" t="s">
        <v>77</v>
      </c>
    </row>
    <row r="32" spans="1:13" ht="15" x14ac:dyDescent="0.2">
      <c r="A32" s="75" t="s">
        <v>74</v>
      </c>
      <c r="C32" s="90">
        <v>0</v>
      </c>
      <c r="D32" s="89"/>
      <c r="E32" s="90">
        <v>0</v>
      </c>
      <c r="F32" s="89"/>
      <c r="G32" s="90">
        <v>-1000</v>
      </c>
      <c r="H32" s="89"/>
      <c r="I32" s="90">
        <v>0</v>
      </c>
      <c r="J32" s="89"/>
      <c r="K32" s="90">
        <v>0</v>
      </c>
      <c r="M32" s="93"/>
    </row>
    <row r="34" spans="1:11" x14ac:dyDescent="0.2">
      <c r="A34" s="85" t="s">
        <v>79</v>
      </c>
      <c r="C34" s="92">
        <f>SUM(C28:C33)</f>
        <v>279921</v>
      </c>
      <c r="D34" s="92"/>
      <c r="E34" s="92">
        <f t="shared" ref="E34:K34" si="0">SUM(E28:E33)</f>
        <v>331863</v>
      </c>
      <c r="F34" s="92"/>
      <c r="G34" s="92">
        <f t="shared" si="0"/>
        <v>286920</v>
      </c>
      <c r="H34" s="92"/>
      <c r="I34" s="92">
        <f t="shared" si="0"/>
        <v>288550</v>
      </c>
      <c r="J34" s="92"/>
      <c r="K34" s="92">
        <f t="shared" si="0"/>
        <v>298635</v>
      </c>
    </row>
    <row r="36" spans="1:11" ht="13.5" thickBot="1" x14ac:dyDescent="0.25">
      <c r="A36" s="85" t="s">
        <v>80</v>
      </c>
      <c r="C36" s="97">
        <f>C34/C14</f>
        <v>0.87206878826113365</v>
      </c>
      <c r="D36" s="98"/>
      <c r="E36" s="97">
        <f t="shared" ref="E36:K36" si="1">E34/E14</f>
        <v>0.92156263797905635</v>
      </c>
      <c r="F36" s="98"/>
      <c r="G36" s="97">
        <f t="shared" si="1"/>
        <v>0.80779301219065847</v>
      </c>
      <c r="H36" s="98"/>
      <c r="I36" s="97">
        <f t="shared" si="1"/>
        <v>0.80555555555555558</v>
      </c>
      <c r="J36" s="98"/>
      <c r="K36" s="97">
        <f t="shared" si="1"/>
        <v>0.82854221460523758</v>
      </c>
    </row>
    <row r="37" spans="1:11" ht="13.5" thickTop="1" x14ac:dyDescent="0.2"/>
    <row r="39" spans="1:11" x14ac:dyDescent="0.2">
      <c r="A39" s="76" t="s">
        <v>63</v>
      </c>
    </row>
    <row r="40" spans="1:11" x14ac:dyDescent="0.2">
      <c r="A40" s="76" t="s">
        <v>64</v>
      </c>
    </row>
    <row r="41" spans="1:11" x14ac:dyDescent="0.2">
      <c r="A41" s="76" t="s">
        <v>65</v>
      </c>
    </row>
    <row r="42" spans="1:11" x14ac:dyDescent="0.2">
      <c r="A42" s="76" t="s">
        <v>66</v>
      </c>
    </row>
    <row r="43" spans="1:11" x14ac:dyDescent="0.2">
      <c r="A43" s="76" t="s">
        <v>67</v>
      </c>
    </row>
    <row r="44" spans="1:11" x14ac:dyDescent="0.2">
      <c r="A44" s="76"/>
    </row>
    <row r="45" spans="1:11" s="100" customFormat="1" x14ac:dyDescent="0.2">
      <c r="A45" s="149"/>
      <c r="B45" s="149"/>
      <c r="C45" s="149"/>
      <c r="D45" s="149"/>
      <c r="E45" s="149"/>
      <c r="F45" s="149"/>
      <c r="G45" s="149"/>
      <c r="H45" s="149"/>
    </row>
    <row r="46" spans="1:11" s="100" customFormat="1" x14ac:dyDescent="0.2">
      <c r="A46" s="149"/>
      <c r="B46" s="149"/>
      <c r="C46" s="149"/>
      <c r="D46" s="149"/>
      <c r="E46" s="149"/>
      <c r="F46" s="149"/>
      <c r="G46" s="149"/>
      <c r="H46" s="101"/>
    </row>
    <row r="47" spans="1:11" s="100" customFormat="1" x14ac:dyDescent="0.2">
      <c r="A47" s="102"/>
      <c r="B47" s="102"/>
      <c r="C47" s="102"/>
      <c r="D47" s="102"/>
      <c r="E47" s="102"/>
      <c r="F47" s="102"/>
      <c r="G47" s="102"/>
    </row>
    <row r="48" spans="1:11" s="100" customFormat="1" x14ac:dyDescent="0.2">
      <c r="A48" s="145" t="s">
        <v>102</v>
      </c>
      <c r="E48" s="103"/>
    </row>
    <row r="49" spans="1:13" s="100" customFormat="1" x14ac:dyDescent="0.2">
      <c r="A49" s="146" t="s">
        <v>103</v>
      </c>
      <c r="E49" s="87"/>
    </row>
    <row r="50" spans="1:13" s="100" customFormat="1" x14ac:dyDescent="0.2">
      <c r="A50" s="104"/>
      <c r="E50" s="105"/>
    </row>
    <row r="51" spans="1:13" s="100" customFormat="1" x14ac:dyDescent="0.2">
      <c r="A51" s="104"/>
      <c r="E51" s="105"/>
    </row>
    <row r="52" spans="1:13" s="100" customFormat="1" x14ac:dyDescent="0.2">
      <c r="A52" s="104"/>
      <c r="E52" s="105"/>
      <c r="I52" s="106"/>
      <c r="J52" s="99"/>
      <c r="K52" s="106"/>
      <c r="L52" s="107"/>
      <c r="M52" s="108"/>
    </row>
    <row r="53" spans="1:13" s="100" customFormat="1" x14ac:dyDescent="0.2">
      <c r="A53" s="104"/>
      <c r="E53" s="105"/>
      <c r="G53" s="109"/>
      <c r="M53" s="99"/>
    </row>
    <row r="54" spans="1:13" s="100" customFormat="1" x14ac:dyDescent="0.2">
      <c r="A54" s="104"/>
      <c r="E54" s="105"/>
      <c r="G54" s="109"/>
      <c r="M54" s="99"/>
    </row>
    <row r="55" spans="1:13" s="100" customFormat="1" x14ac:dyDescent="0.2">
      <c r="A55" s="104"/>
      <c r="E55" s="105"/>
      <c r="G55" s="109"/>
      <c r="M55" s="99"/>
    </row>
    <row r="56" spans="1:13" s="100" customFormat="1" x14ac:dyDescent="0.2">
      <c r="A56" s="104"/>
      <c r="E56" s="110"/>
      <c r="K56" s="104"/>
      <c r="M56" s="109"/>
    </row>
    <row r="57" spans="1:13" s="100" customFormat="1" x14ac:dyDescent="0.2">
      <c r="A57" s="104"/>
    </row>
    <row r="58" spans="1:13" s="100" customFormat="1" x14ac:dyDescent="0.2">
      <c r="K58" s="111"/>
    </row>
    <row r="59" spans="1:13" s="100" customFormat="1" x14ac:dyDescent="0.2">
      <c r="A59" s="104"/>
      <c r="E59" s="110"/>
      <c r="G59" s="109"/>
    </row>
    <row r="60" spans="1:13" s="100" customFormat="1" x14ac:dyDescent="0.2">
      <c r="A60" s="104"/>
      <c r="G60" s="109"/>
    </row>
    <row r="61" spans="1:13" s="100" customFormat="1" x14ac:dyDescent="0.2">
      <c r="A61" s="112"/>
      <c r="G61" s="109"/>
    </row>
    <row r="62" spans="1:13" s="100" customFormat="1" x14ac:dyDescent="0.2"/>
    <row r="63" spans="1:13" s="100" customFormat="1" x14ac:dyDescent="0.2"/>
  </sheetData>
  <mergeCells count="2">
    <mergeCell ref="A45:H45"/>
    <mergeCell ref="A46:G46"/>
  </mergeCells>
  <phoneticPr fontId="0" type="noConversion"/>
  <printOptions headings="1" gridLines="1"/>
  <pageMargins left="0.5" right="0.5" top="0.74" bottom="0.5" header="0.62" footer="0.5"/>
  <pageSetup paperSize="5" scale="89" orientation="landscape" cellComments="asDisplayed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9"/>
  </sheetPr>
  <dimension ref="A1:I76"/>
  <sheetViews>
    <sheetView topLeftCell="A34" workbookViewId="0">
      <selection activeCell="I12" sqref="I12"/>
    </sheetView>
  </sheetViews>
  <sheetFormatPr defaultRowHeight="12.75" x14ac:dyDescent="0.2"/>
  <cols>
    <col min="2" max="2" width="23.42578125" customWidth="1"/>
    <col min="3" max="3" width="12.5703125" bestFit="1" customWidth="1"/>
    <col min="4" max="4" width="2.5703125" customWidth="1"/>
    <col min="5" max="5" width="9.5703125" bestFit="1" customWidth="1"/>
    <col min="6" max="6" width="2.5703125" customWidth="1"/>
    <col min="7" max="7" width="9.5703125" bestFit="1" customWidth="1"/>
    <col min="8" max="8" width="2.5703125" customWidth="1"/>
    <col min="9" max="9" width="75.42578125" bestFit="1" customWidth="1"/>
  </cols>
  <sheetData>
    <row r="1" spans="1:9" x14ac:dyDescent="0.2">
      <c r="A1" s="38" t="s">
        <v>100</v>
      </c>
    </row>
    <row r="2" spans="1:9" x14ac:dyDescent="0.2">
      <c r="A2" s="38" t="s">
        <v>71</v>
      </c>
    </row>
    <row r="3" spans="1:9" x14ac:dyDescent="0.2">
      <c r="A3" s="30" t="s">
        <v>88</v>
      </c>
    </row>
    <row r="4" spans="1:9" x14ac:dyDescent="0.2">
      <c r="C4" s="1"/>
      <c r="I4" s="2"/>
    </row>
    <row r="5" spans="1:9" x14ac:dyDescent="0.2">
      <c r="A5" s="25" t="s">
        <v>106</v>
      </c>
      <c r="C5" s="1"/>
      <c r="I5" s="2"/>
    </row>
    <row r="6" spans="1:9" x14ac:dyDescent="0.2">
      <c r="A6" s="46" t="s">
        <v>69</v>
      </c>
      <c r="C6" s="1"/>
      <c r="E6" s="1"/>
      <c r="F6" s="1"/>
      <c r="G6" s="1"/>
      <c r="I6" s="2"/>
    </row>
    <row r="7" spans="1:9" x14ac:dyDescent="0.2">
      <c r="C7" s="1"/>
      <c r="I7" s="2"/>
    </row>
    <row r="8" spans="1:9" x14ac:dyDescent="0.2">
      <c r="C8" s="1"/>
      <c r="I8" s="2"/>
    </row>
    <row r="9" spans="1:9" x14ac:dyDescent="0.2">
      <c r="A9" s="3"/>
      <c r="B9" s="2"/>
      <c r="C9" s="4" t="s">
        <v>87</v>
      </c>
      <c r="E9" s="5" t="s">
        <v>87</v>
      </c>
      <c r="G9" s="5" t="s">
        <v>87</v>
      </c>
      <c r="I9" s="69" t="s">
        <v>43</v>
      </c>
    </row>
    <row r="10" spans="1:9" x14ac:dyDescent="0.2">
      <c r="A10" s="6" t="s">
        <v>4</v>
      </c>
      <c r="B10" s="2"/>
      <c r="C10" s="3"/>
      <c r="D10" s="3"/>
      <c r="E10" s="3"/>
      <c r="F10" s="3"/>
      <c r="G10" s="3"/>
      <c r="I10" s="2"/>
    </row>
    <row r="11" spans="1:9" x14ac:dyDescent="0.2">
      <c r="A11" s="29" t="s">
        <v>5</v>
      </c>
      <c r="C11" s="7"/>
      <c r="D11" s="8"/>
      <c r="E11" s="8"/>
      <c r="F11" s="8"/>
      <c r="G11" s="9"/>
      <c r="I11" s="2"/>
    </row>
    <row r="12" spans="1:9" x14ac:dyDescent="0.2">
      <c r="A12" s="30"/>
      <c r="C12" s="32"/>
      <c r="E12" s="10"/>
      <c r="F12" s="10"/>
      <c r="G12" s="10"/>
      <c r="I12" s="2"/>
    </row>
    <row r="13" spans="1:9" x14ac:dyDescent="0.2">
      <c r="A13" s="30"/>
      <c r="C13" s="20"/>
      <c r="E13" s="20"/>
      <c r="F13" s="20"/>
      <c r="G13" s="20"/>
      <c r="I13" s="2"/>
    </row>
    <row r="14" spans="1:9" x14ac:dyDescent="0.2">
      <c r="A14" s="30"/>
      <c r="C14" s="20"/>
      <c r="I14" s="2"/>
    </row>
    <row r="15" spans="1:9" x14ac:dyDescent="0.2">
      <c r="A15" s="30"/>
      <c r="C15" s="20"/>
      <c r="I15" s="2"/>
    </row>
    <row r="16" spans="1:9" x14ac:dyDescent="0.2">
      <c r="A16" s="30"/>
      <c r="C16" s="20"/>
      <c r="I16" s="2"/>
    </row>
    <row r="17" spans="1:9" x14ac:dyDescent="0.2">
      <c r="A17" s="30"/>
      <c r="C17" s="33"/>
      <c r="I17" s="2"/>
    </row>
    <row r="18" spans="1:9" x14ac:dyDescent="0.2">
      <c r="A18" s="30"/>
      <c r="C18" s="33"/>
      <c r="I18" s="2"/>
    </row>
    <row r="19" spans="1:9" x14ac:dyDescent="0.2">
      <c r="I19" s="2"/>
    </row>
    <row r="20" spans="1:9" ht="13.5" thickBot="1" x14ac:dyDescent="0.25">
      <c r="A20" s="34" t="s">
        <v>35</v>
      </c>
      <c r="C20" s="35">
        <f>SUM(C12:C19)</f>
        <v>0</v>
      </c>
      <c r="E20" s="36">
        <f>SUM(E12:E19)</f>
        <v>0</v>
      </c>
      <c r="G20" s="36">
        <f>SUM(G12:G19)</f>
        <v>0</v>
      </c>
      <c r="I20" s="2"/>
    </row>
    <row r="21" spans="1:9" ht="13.5" thickTop="1" x14ac:dyDescent="0.2">
      <c r="A21" s="29"/>
      <c r="C21" s="7"/>
      <c r="D21" s="8"/>
      <c r="E21" s="8"/>
      <c r="F21" s="8"/>
      <c r="G21" s="9"/>
      <c r="I21" s="2"/>
    </row>
    <row r="22" spans="1:9" x14ac:dyDescent="0.2">
      <c r="I22" s="2"/>
    </row>
    <row r="23" spans="1:9" x14ac:dyDescent="0.2">
      <c r="A23" s="29" t="s">
        <v>6</v>
      </c>
      <c r="I23" s="2"/>
    </row>
    <row r="24" spans="1:9" x14ac:dyDescent="0.2">
      <c r="C24" s="10"/>
      <c r="D24" s="10"/>
      <c r="E24" s="10"/>
      <c r="F24" s="10"/>
      <c r="G24" s="10"/>
      <c r="I24" s="2"/>
    </row>
    <row r="25" spans="1:9" x14ac:dyDescent="0.2">
      <c r="C25" s="11"/>
      <c r="D25" s="11"/>
      <c r="E25" s="11"/>
      <c r="F25" s="11"/>
      <c r="G25" s="11"/>
      <c r="I25" s="2"/>
    </row>
    <row r="26" spans="1:9" x14ac:dyDescent="0.2">
      <c r="A26" s="144" t="s">
        <v>102</v>
      </c>
      <c r="C26" s="11"/>
      <c r="D26" s="11"/>
      <c r="E26" s="11"/>
      <c r="F26" s="11"/>
      <c r="G26" s="11"/>
      <c r="I26" s="2"/>
    </row>
    <row r="27" spans="1:9" x14ac:dyDescent="0.2">
      <c r="A27" s="144" t="s">
        <v>104</v>
      </c>
      <c r="C27" s="11"/>
      <c r="D27" s="11"/>
      <c r="E27" s="11"/>
      <c r="F27" s="11"/>
      <c r="G27" s="11"/>
      <c r="I27" s="2"/>
    </row>
    <row r="28" spans="1:9" x14ac:dyDescent="0.2">
      <c r="C28" s="11"/>
      <c r="D28" s="11"/>
      <c r="E28" s="11"/>
      <c r="F28" s="11"/>
      <c r="G28" s="11"/>
      <c r="I28" s="2"/>
    </row>
    <row r="29" spans="1:9" x14ac:dyDescent="0.2">
      <c r="C29" s="11"/>
      <c r="D29" s="11"/>
      <c r="E29" s="11"/>
      <c r="F29" s="11"/>
      <c r="G29" s="11"/>
      <c r="I29" s="2"/>
    </row>
    <row r="30" spans="1:9" x14ac:dyDescent="0.2">
      <c r="C30" s="11"/>
      <c r="D30" s="11"/>
      <c r="E30" s="11"/>
      <c r="F30" s="11"/>
      <c r="G30" s="11"/>
      <c r="I30" s="2"/>
    </row>
    <row r="31" spans="1:9" x14ac:dyDescent="0.2">
      <c r="C31" s="11"/>
      <c r="D31" s="11"/>
      <c r="E31" s="11"/>
      <c r="F31" s="11"/>
      <c r="G31" s="11"/>
      <c r="I31" s="2"/>
    </row>
    <row r="32" spans="1:9" x14ac:dyDescent="0.2">
      <c r="C32" s="11"/>
      <c r="D32" s="11"/>
      <c r="E32" s="12"/>
      <c r="F32" s="11"/>
      <c r="G32" s="12"/>
      <c r="I32" s="2"/>
    </row>
    <row r="33" spans="1:9" x14ac:dyDescent="0.2">
      <c r="C33" s="11"/>
      <c r="D33" s="11"/>
      <c r="E33" s="11"/>
      <c r="F33" s="11"/>
      <c r="G33" s="11"/>
      <c r="I33" s="2"/>
    </row>
    <row r="34" spans="1:9" x14ac:dyDescent="0.2">
      <c r="C34" s="11"/>
      <c r="D34" s="11"/>
      <c r="E34" s="11"/>
      <c r="F34" s="11"/>
      <c r="G34" s="11"/>
      <c r="I34" s="2"/>
    </row>
    <row r="35" spans="1:9" x14ac:dyDescent="0.2">
      <c r="C35" s="11"/>
      <c r="D35" s="11"/>
      <c r="E35" s="11"/>
      <c r="F35" s="11"/>
      <c r="G35" s="11"/>
      <c r="I35" s="2"/>
    </row>
    <row r="36" spans="1:9" x14ac:dyDescent="0.2">
      <c r="C36" s="13"/>
      <c r="D36" s="11"/>
      <c r="E36" s="13"/>
      <c r="F36" s="11"/>
      <c r="G36" s="13"/>
      <c r="I36" s="2"/>
    </row>
    <row r="37" spans="1:9" ht="15" x14ac:dyDescent="0.2">
      <c r="A37" s="29" t="s">
        <v>20</v>
      </c>
      <c r="C37" s="14">
        <f>SUM(C24:C36)</f>
        <v>0</v>
      </c>
      <c r="D37" s="14"/>
      <c r="E37" s="14">
        <f>SUM(E24:E36)</f>
        <v>0</v>
      </c>
      <c r="F37" s="14"/>
      <c r="G37" s="14">
        <f>SUM(G24:G36)</f>
        <v>0</v>
      </c>
      <c r="I37" s="15"/>
    </row>
    <row r="38" spans="1:9" ht="15" x14ac:dyDescent="0.2">
      <c r="C38" s="16"/>
      <c r="E38" s="16"/>
      <c r="G38" s="16"/>
      <c r="I38" s="15"/>
    </row>
    <row r="39" spans="1:9" ht="15" x14ac:dyDescent="0.2">
      <c r="C39" s="17"/>
      <c r="D39" s="18"/>
      <c r="E39" s="17"/>
      <c r="F39" s="18"/>
      <c r="G39" s="17"/>
      <c r="I39" s="15"/>
    </row>
    <row r="40" spans="1:9" ht="15" x14ac:dyDescent="0.2">
      <c r="C40" s="19"/>
      <c r="D40" s="20"/>
      <c r="E40" s="19"/>
      <c r="F40" s="20"/>
      <c r="G40" s="19"/>
      <c r="I40" s="15"/>
    </row>
    <row r="41" spans="1:9" ht="15" x14ac:dyDescent="0.2">
      <c r="C41" s="19"/>
      <c r="D41" s="20"/>
      <c r="E41" s="19"/>
      <c r="F41" s="20"/>
      <c r="G41" s="19"/>
      <c r="I41" s="15"/>
    </row>
    <row r="42" spans="1:9" ht="15" x14ac:dyDescent="0.2">
      <c r="C42" s="19"/>
      <c r="D42" s="20"/>
      <c r="E42" s="70"/>
      <c r="F42" s="20"/>
      <c r="G42" s="19"/>
      <c r="I42" s="15"/>
    </row>
    <row r="43" spans="1:9" x14ac:dyDescent="0.2">
      <c r="C43" s="17"/>
      <c r="E43" s="52"/>
      <c r="G43" s="16"/>
      <c r="I43" s="71"/>
    </row>
    <row r="44" spans="1:9" ht="15.75" thickBot="1" x14ac:dyDescent="0.25">
      <c r="A44" s="29" t="s">
        <v>25</v>
      </c>
      <c r="C44" s="21">
        <f>SUM(C37:C43)</f>
        <v>0</v>
      </c>
      <c r="E44" s="21">
        <f>SUM(E37:E43)</f>
        <v>0</v>
      </c>
      <c r="G44" s="21">
        <f>SUM(G37:G43)</f>
        <v>0</v>
      </c>
      <c r="I44" s="15"/>
    </row>
    <row r="45" spans="1:9" ht="13.5" thickTop="1" x14ac:dyDescent="0.2">
      <c r="F45" s="55"/>
      <c r="I45" s="2"/>
    </row>
    <row r="46" spans="1:9" ht="13.5" thickBot="1" x14ac:dyDescent="0.25">
      <c r="A46" s="29" t="s">
        <v>86</v>
      </c>
      <c r="C46" s="22" t="e">
        <f>+C44/C20</f>
        <v>#DIV/0!</v>
      </c>
      <c r="D46" s="68"/>
      <c r="E46" s="22" t="e">
        <f>+E44/E20</f>
        <v>#DIV/0!</v>
      </c>
      <c r="F46" s="68"/>
      <c r="G46" s="22" t="e">
        <f>+G44/G20</f>
        <v>#DIV/0!</v>
      </c>
      <c r="I46" s="2"/>
    </row>
    <row r="47" spans="1:9" ht="13.5" thickTop="1" x14ac:dyDescent="0.2">
      <c r="I47" s="2"/>
    </row>
    <row r="48" spans="1:9" x14ac:dyDescent="0.2">
      <c r="A48" s="25"/>
      <c r="I48" s="2"/>
    </row>
    <row r="49" spans="1:9" s="27" customFormat="1" x14ac:dyDescent="0.2">
      <c r="A49" s="26"/>
      <c r="I49" s="28"/>
    </row>
    <row r="50" spans="1:9" s="27" customFormat="1" x14ac:dyDescent="0.2">
      <c r="A50" s="26"/>
      <c r="I50" s="28"/>
    </row>
    <row r="51" spans="1:9" x14ac:dyDescent="0.2">
      <c r="A51" s="25"/>
      <c r="I51" s="2"/>
    </row>
    <row r="52" spans="1:9" x14ac:dyDescent="0.2">
      <c r="A52" s="25"/>
      <c r="I52" s="2"/>
    </row>
    <row r="53" spans="1:9" x14ac:dyDescent="0.2">
      <c r="A53" s="29"/>
      <c r="I53" s="2"/>
    </row>
    <row r="54" spans="1:9" x14ac:dyDescent="0.2">
      <c r="A54" s="29"/>
      <c r="I54" s="2"/>
    </row>
    <row r="55" spans="1:9" x14ac:dyDescent="0.2">
      <c r="A55" s="25"/>
      <c r="I55" s="2"/>
    </row>
    <row r="56" spans="1:9" x14ac:dyDescent="0.2">
      <c r="A56" s="150"/>
      <c r="B56" s="150"/>
      <c r="C56" s="150"/>
      <c r="D56" s="150"/>
      <c r="I56" s="2"/>
    </row>
    <row r="57" spans="1:9" x14ac:dyDescent="0.2">
      <c r="A57" s="148"/>
      <c r="B57" s="148"/>
      <c r="C57" s="148"/>
      <c r="D57" s="29"/>
      <c r="I57" s="2"/>
    </row>
    <row r="58" spans="1:9" x14ac:dyDescent="0.2">
      <c r="A58" s="55"/>
      <c r="B58" s="55"/>
      <c r="C58" s="55"/>
      <c r="I58" s="2"/>
    </row>
    <row r="59" spans="1:9" x14ac:dyDescent="0.2">
      <c r="A59" s="30"/>
      <c r="B59" s="55"/>
      <c r="C59" s="31"/>
      <c r="I59" s="2"/>
    </row>
    <row r="60" spans="1:9" x14ac:dyDescent="0.2">
      <c r="A60" s="30"/>
      <c r="C60" s="31"/>
      <c r="I60" s="2"/>
    </row>
    <row r="61" spans="1:9" x14ac:dyDescent="0.2">
      <c r="A61" s="30"/>
      <c r="C61" s="31"/>
      <c r="I61" s="2"/>
    </row>
    <row r="62" spans="1:9" x14ac:dyDescent="0.2">
      <c r="I62" s="2"/>
    </row>
    <row r="63" spans="1:9" x14ac:dyDescent="0.2">
      <c r="I63" s="2"/>
    </row>
    <row r="64" spans="1:9" x14ac:dyDescent="0.2">
      <c r="I64" s="2"/>
    </row>
    <row r="65" spans="1:9" x14ac:dyDescent="0.2">
      <c r="I65" s="2"/>
    </row>
    <row r="66" spans="1:9" x14ac:dyDescent="0.2">
      <c r="I66" s="2"/>
    </row>
    <row r="67" spans="1:9" x14ac:dyDescent="0.2">
      <c r="I67" s="2"/>
    </row>
    <row r="68" spans="1:9" x14ac:dyDescent="0.2">
      <c r="I68" s="2"/>
    </row>
    <row r="69" spans="1:9" x14ac:dyDescent="0.2">
      <c r="I69" s="2"/>
    </row>
    <row r="70" spans="1:9" x14ac:dyDescent="0.2">
      <c r="I70" s="2"/>
    </row>
    <row r="71" spans="1:9" x14ac:dyDescent="0.2">
      <c r="I71" s="2"/>
    </row>
    <row r="72" spans="1:9" x14ac:dyDescent="0.2">
      <c r="I72" s="2"/>
    </row>
    <row r="73" spans="1:9" x14ac:dyDescent="0.2">
      <c r="I73" s="2"/>
    </row>
    <row r="74" spans="1:9" x14ac:dyDescent="0.2">
      <c r="A74" s="30"/>
      <c r="I74" s="2"/>
    </row>
    <row r="75" spans="1:9" x14ac:dyDescent="0.2">
      <c r="I75" s="2"/>
    </row>
    <row r="76" spans="1:9" x14ac:dyDescent="0.2">
      <c r="A76" s="30"/>
      <c r="I76" s="2"/>
    </row>
  </sheetData>
  <mergeCells count="2">
    <mergeCell ref="A56:D56"/>
    <mergeCell ref="A57:C57"/>
  </mergeCells>
  <phoneticPr fontId="0" type="noConversion"/>
  <pageMargins left="0.75" right="0.75" top="1" bottom="1" header="0.5" footer="0.5"/>
  <pageSetup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workbookViewId="0">
      <selection activeCell="I13" sqref="I13"/>
    </sheetView>
  </sheetViews>
  <sheetFormatPr defaultColWidth="9.140625" defaultRowHeight="12.75" x14ac:dyDescent="0.2"/>
  <cols>
    <col min="1" max="1" width="9.140625" style="75"/>
    <col min="2" max="2" width="23.42578125" style="75" customWidth="1"/>
    <col min="3" max="3" width="12.5703125" style="75" bestFit="1" customWidth="1"/>
    <col min="4" max="4" width="2.5703125" style="75" customWidth="1"/>
    <col min="5" max="5" width="9.5703125" style="75" bestFit="1" customWidth="1"/>
    <col min="6" max="6" width="2.5703125" style="75" customWidth="1"/>
    <col min="7" max="7" width="9.5703125" style="75" bestFit="1" customWidth="1"/>
    <col min="8" max="8" width="2.5703125" style="75" customWidth="1"/>
    <col min="9" max="9" width="75.42578125" style="75" bestFit="1" customWidth="1"/>
    <col min="10" max="16384" width="9.140625" style="75"/>
  </cols>
  <sheetData>
    <row r="1" spans="1:9" ht="20.25" x14ac:dyDescent="0.3">
      <c r="A1" s="113" t="s">
        <v>70</v>
      </c>
      <c r="G1" s="143" t="s">
        <v>99</v>
      </c>
    </row>
    <row r="2" spans="1:9" ht="20.25" x14ac:dyDescent="0.3">
      <c r="A2" s="113" t="s">
        <v>71</v>
      </c>
      <c r="G2" s="143" t="s">
        <v>105</v>
      </c>
    </row>
    <row r="3" spans="1:9" x14ac:dyDescent="0.2">
      <c r="A3" s="104" t="s">
        <v>81</v>
      </c>
    </row>
    <row r="4" spans="1:9" x14ac:dyDescent="0.2">
      <c r="C4" s="114"/>
      <c r="I4" s="82"/>
    </row>
    <row r="5" spans="1:9" x14ac:dyDescent="0.2">
      <c r="A5" s="76" t="s">
        <v>106</v>
      </c>
      <c r="C5" s="114"/>
      <c r="I5" s="82"/>
    </row>
    <row r="6" spans="1:9" x14ac:dyDescent="0.2">
      <c r="A6" s="77" t="s">
        <v>69</v>
      </c>
      <c r="C6" s="114"/>
      <c r="E6" s="114"/>
      <c r="F6" s="114"/>
      <c r="G6" s="114"/>
      <c r="I6" s="82"/>
    </row>
    <row r="7" spans="1:9" x14ac:dyDescent="0.2">
      <c r="C7" s="114"/>
      <c r="I7" s="82"/>
    </row>
    <row r="8" spans="1:9" x14ac:dyDescent="0.2">
      <c r="C8" s="114"/>
      <c r="I8" s="82"/>
    </row>
    <row r="9" spans="1:9" x14ac:dyDescent="0.2">
      <c r="A9" s="81"/>
      <c r="B9" s="82"/>
      <c r="C9" s="115" t="s">
        <v>1</v>
      </c>
      <c r="E9" s="116" t="s">
        <v>2</v>
      </c>
      <c r="G9" s="116" t="s">
        <v>3</v>
      </c>
      <c r="I9" s="117" t="s">
        <v>43</v>
      </c>
    </row>
    <row r="10" spans="1:9" x14ac:dyDescent="0.2">
      <c r="A10" s="84" t="s">
        <v>4</v>
      </c>
      <c r="B10" s="82"/>
      <c r="C10" s="81"/>
      <c r="D10" s="81"/>
      <c r="E10" s="81"/>
      <c r="F10" s="81"/>
      <c r="G10" s="81"/>
      <c r="I10" s="82"/>
    </row>
    <row r="11" spans="1:9" x14ac:dyDescent="0.2">
      <c r="A11" s="85" t="s">
        <v>5</v>
      </c>
      <c r="C11" s="118"/>
      <c r="D11" s="86"/>
      <c r="E11" s="86"/>
      <c r="F11" s="86"/>
      <c r="G11" s="87"/>
      <c r="I11" s="82"/>
    </row>
    <row r="12" spans="1:9" x14ac:dyDescent="0.2">
      <c r="A12" s="104" t="s">
        <v>29</v>
      </c>
      <c r="C12" s="119">
        <v>355190</v>
      </c>
      <c r="E12" s="120">
        <v>358200</v>
      </c>
      <c r="F12" s="120"/>
      <c r="G12" s="120">
        <v>360434</v>
      </c>
      <c r="I12" s="82"/>
    </row>
    <row r="13" spans="1:9" x14ac:dyDescent="0.2">
      <c r="A13" s="104" t="s">
        <v>30</v>
      </c>
      <c r="C13" s="121">
        <f>C12*0.808</f>
        <v>286993.52</v>
      </c>
      <c r="E13" s="121">
        <v>288550</v>
      </c>
      <c r="F13" s="121"/>
      <c r="G13" s="121">
        <v>298560</v>
      </c>
      <c r="I13" s="82"/>
    </row>
    <row r="14" spans="1:9" x14ac:dyDescent="0.2">
      <c r="A14" s="104" t="s">
        <v>31</v>
      </c>
      <c r="C14" s="121">
        <v>5000</v>
      </c>
      <c r="E14" s="75">
        <v>6500</v>
      </c>
      <c r="G14" s="75">
        <v>6500</v>
      </c>
      <c r="I14" s="82"/>
    </row>
    <row r="15" spans="1:9" x14ac:dyDescent="0.2">
      <c r="A15" s="104" t="s">
        <v>32</v>
      </c>
      <c r="C15" s="121">
        <v>12675</v>
      </c>
      <c r="E15" s="75">
        <v>14000</v>
      </c>
      <c r="G15" s="75">
        <v>14000</v>
      </c>
      <c r="I15" s="82"/>
    </row>
    <row r="16" spans="1:9" x14ac:dyDescent="0.2">
      <c r="A16" s="104" t="s">
        <v>33</v>
      </c>
      <c r="C16" s="121">
        <v>22687</v>
      </c>
      <c r="E16" s="75">
        <v>24000</v>
      </c>
      <c r="G16" s="75">
        <v>24000</v>
      </c>
      <c r="I16" s="82"/>
    </row>
    <row r="17" spans="1:9" x14ac:dyDescent="0.2">
      <c r="A17" s="104" t="s">
        <v>34</v>
      </c>
      <c r="C17" s="122">
        <v>3500</v>
      </c>
      <c r="E17" s="75">
        <v>450</v>
      </c>
      <c r="G17" s="75">
        <v>600</v>
      </c>
      <c r="I17" s="82"/>
    </row>
    <row r="18" spans="1:9" x14ac:dyDescent="0.2">
      <c r="A18" s="104"/>
      <c r="C18" s="122"/>
      <c r="I18" s="82"/>
    </row>
    <row r="19" spans="1:9" x14ac:dyDescent="0.2">
      <c r="I19" s="82"/>
    </row>
    <row r="20" spans="1:9" ht="13.5" thickBot="1" x14ac:dyDescent="0.25">
      <c r="A20" s="104" t="s">
        <v>35</v>
      </c>
      <c r="C20" s="123">
        <f>SUM(C12:C19)</f>
        <v>686045.52</v>
      </c>
      <c r="E20" s="124">
        <f>SUM(E12:E19)</f>
        <v>691700</v>
      </c>
      <c r="G20" s="124">
        <f>SUM(G12:G19)</f>
        <v>704094</v>
      </c>
      <c r="I20" s="82"/>
    </row>
    <row r="21" spans="1:9" ht="13.5" thickTop="1" x14ac:dyDescent="0.2">
      <c r="A21" s="85"/>
      <c r="C21" s="118"/>
      <c r="D21" s="86"/>
      <c r="E21" s="86"/>
      <c r="F21" s="86"/>
      <c r="G21" s="87"/>
      <c r="I21" s="82"/>
    </row>
    <row r="22" spans="1:9" x14ac:dyDescent="0.2">
      <c r="I22" s="82"/>
    </row>
    <row r="23" spans="1:9" x14ac:dyDescent="0.2">
      <c r="A23" s="85" t="s">
        <v>6</v>
      </c>
      <c r="I23" s="82"/>
    </row>
    <row r="24" spans="1:9" x14ac:dyDescent="0.2">
      <c r="A24" s="75" t="s">
        <v>7</v>
      </c>
      <c r="C24" s="120">
        <v>72400</v>
      </c>
      <c r="D24" s="120"/>
      <c r="E24" s="120">
        <v>74900</v>
      </c>
      <c r="F24" s="120"/>
      <c r="G24" s="120">
        <v>65500</v>
      </c>
      <c r="I24" s="82"/>
    </row>
    <row r="25" spans="1:9" x14ac:dyDescent="0.2">
      <c r="A25" s="75" t="s">
        <v>8</v>
      </c>
      <c r="C25" s="89">
        <v>14253</v>
      </c>
      <c r="D25" s="89"/>
      <c r="E25" s="89">
        <v>15222</v>
      </c>
      <c r="F25" s="89"/>
      <c r="G25" s="89">
        <v>1000</v>
      </c>
      <c r="I25" s="82"/>
    </row>
    <row r="26" spans="1:9" x14ac:dyDescent="0.2">
      <c r="A26" s="75" t="s">
        <v>9</v>
      </c>
      <c r="C26" s="89">
        <v>4200</v>
      </c>
      <c r="D26" s="89"/>
      <c r="E26" s="89">
        <v>3500</v>
      </c>
      <c r="F26" s="89"/>
      <c r="G26" s="89">
        <v>3500</v>
      </c>
      <c r="I26" s="82"/>
    </row>
    <row r="27" spans="1:9" x14ac:dyDescent="0.2">
      <c r="A27" s="75" t="s">
        <v>10</v>
      </c>
      <c r="C27" s="89">
        <v>3200</v>
      </c>
      <c r="D27" s="89"/>
      <c r="E27" s="89">
        <v>3000</v>
      </c>
      <c r="F27" s="89"/>
      <c r="G27" s="89">
        <v>3000</v>
      </c>
      <c r="I27" s="82"/>
    </row>
    <row r="28" spans="1:9" x14ac:dyDescent="0.2">
      <c r="A28" s="75" t="s">
        <v>11</v>
      </c>
      <c r="C28" s="89">
        <v>520</v>
      </c>
      <c r="D28" s="89"/>
      <c r="E28" s="89">
        <v>500</v>
      </c>
      <c r="F28" s="89"/>
      <c r="G28" s="89">
        <v>500</v>
      </c>
      <c r="I28" s="82"/>
    </row>
    <row r="29" spans="1:9" x14ac:dyDescent="0.2">
      <c r="A29" s="75" t="s">
        <v>12</v>
      </c>
      <c r="C29" s="89">
        <v>5000</v>
      </c>
      <c r="D29" s="89"/>
      <c r="E29" s="89">
        <v>5200</v>
      </c>
      <c r="F29" s="89"/>
      <c r="G29" s="89">
        <v>5400</v>
      </c>
      <c r="I29" s="82"/>
    </row>
    <row r="30" spans="1:9" x14ac:dyDescent="0.2">
      <c r="A30" s="75" t="s">
        <v>13</v>
      </c>
      <c r="C30" s="89">
        <v>7401</v>
      </c>
      <c r="D30" s="89"/>
      <c r="E30" s="89">
        <v>8025</v>
      </c>
      <c r="F30" s="89"/>
      <c r="G30" s="89">
        <v>2000</v>
      </c>
      <c r="I30" s="82"/>
    </row>
    <row r="31" spans="1:9" x14ac:dyDescent="0.2">
      <c r="A31" s="75" t="s">
        <v>14</v>
      </c>
      <c r="C31" s="89">
        <v>2400</v>
      </c>
      <c r="D31" s="89"/>
      <c r="E31" s="89">
        <v>2400</v>
      </c>
      <c r="F31" s="89"/>
      <c r="G31" s="89">
        <v>2400</v>
      </c>
      <c r="I31" s="82"/>
    </row>
    <row r="32" spans="1:9" x14ac:dyDescent="0.2">
      <c r="A32" s="75" t="s">
        <v>15</v>
      </c>
      <c r="C32" s="89">
        <v>1000</v>
      </c>
      <c r="D32" s="89"/>
      <c r="E32" s="125">
        <v>1250</v>
      </c>
      <c r="F32" s="89"/>
      <c r="G32" s="125">
        <v>1250</v>
      </c>
      <c r="I32" s="82"/>
    </row>
    <row r="33" spans="1:9" x14ac:dyDescent="0.2">
      <c r="A33" s="75" t="s">
        <v>16</v>
      </c>
      <c r="C33" s="89">
        <v>5400</v>
      </c>
      <c r="D33" s="89"/>
      <c r="E33" s="89">
        <v>5500</v>
      </c>
      <c r="F33" s="89"/>
      <c r="G33" s="89">
        <v>5500</v>
      </c>
      <c r="I33" s="82"/>
    </row>
    <row r="34" spans="1:9" x14ac:dyDescent="0.2">
      <c r="A34" s="75" t="s">
        <v>17</v>
      </c>
      <c r="C34" s="89">
        <v>8800</v>
      </c>
      <c r="D34" s="89"/>
      <c r="E34" s="89">
        <v>9000</v>
      </c>
      <c r="F34" s="89"/>
      <c r="G34" s="89">
        <v>7100</v>
      </c>
      <c r="I34" s="82"/>
    </row>
    <row r="35" spans="1:9" x14ac:dyDescent="0.2">
      <c r="A35" s="75" t="s">
        <v>18</v>
      </c>
      <c r="C35" s="89">
        <v>2200</v>
      </c>
      <c r="D35" s="89"/>
      <c r="E35" s="89">
        <v>2400</v>
      </c>
      <c r="F35" s="89"/>
      <c r="G35" s="89">
        <v>2200</v>
      </c>
      <c r="I35" s="82"/>
    </row>
    <row r="36" spans="1:9" x14ac:dyDescent="0.2">
      <c r="A36" s="75" t="s">
        <v>19</v>
      </c>
      <c r="C36" s="90">
        <v>2914</v>
      </c>
      <c r="D36" s="89"/>
      <c r="E36" s="90">
        <v>3200</v>
      </c>
      <c r="F36" s="89"/>
      <c r="G36" s="90">
        <v>3200</v>
      </c>
      <c r="I36" s="82"/>
    </row>
    <row r="37" spans="1:9" ht="15" x14ac:dyDescent="0.2">
      <c r="A37" s="85" t="s">
        <v>20</v>
      </c>
      <c r="C37" s="126">
        <f>SUM(C24:C36)</f>
        <v>129688</v>
      </c>
      <c r="D37" s="126"/>
      <c r="E37" s="126">
        <f>SUM(E24:E36)</f>
        <v>134097</v>
      </c>
      <c r="F37" s="126"/>
      <c r="G37" s="126">
        <f>SUM(G24:G36)</f>
        <v>102550</v>
      </c>
      <c r="I37" s="127"/>
    </row>
    <row r="38" spans="1:9" ht="15" x14ac:dyDescent="0.2">
      <c r="C38" s="94"/>
      <c r="E38" s="94"/>
      <c r="G38" s="94"/>
      <c r="I38" s="127"/>
    </row>
    <row r="39" spans="1:9" ht="15" x14ac:dyDescent="0.2">
      <c r="A39" s="75" t="s">
        <v>21</v>
      </c>
      <c r="C39" s="128">
        <v>-4800</v>
      </c>
      <c r="D39" s="129"/>
      <c r="E39" s="128">
        <v>-525</v>
      </c>
      <c r="F39" s="129"/>
      <c r="G39" s="128">
        <v>-644</v>
      </c>
      <c r="I39" s="127"/>
    </row>
    <row r="40" spans="1:9" ht="15" x14ac:dyDescent="0.2">
      <c r="A40" s="75" t="s">
        <v>22</v>
      </c>
      <c r="C40" s="130">
        <f>-C31</f>
        <v>-2400</v>
      </c>
      <c r="D40" s="121"/>
      <c r="E40" s="130">
        <f>-E31</f>
        <v>-2400</v>
      </c>
      <c r="F40" s="121"/>
      <c r="G40" s="130">
        <f>-G31</f>
        <v>-2400</v>
      </c>
      <c r="I40" s="127"/>
    </row>
    <row r="41" spans="1:9" ht="15" x14ac:dyDescent="0.2">
      <c r="A41" s="75" t="s">
        <v>23</v>
      </c>
      <c r="C41" s="130">
        <f>-C32</f>
        <v>-1000</v>
      </c>
      <c r="D41" s="121"/>
      <c r="E41" s="130">
        <f>-E32</f>
        <v>-1250</v>
      </c>
      <c r="F41" s="121"/>
      <c r="G41" s="130">
        <f>-G32</f>
        <v>-1250</v>
      </c>
      <c r="I41" s="127"/>
    </row>
    <row r="42" spans="1:9" ht="15" x14ac:dyDescent="0.2">
      <c r="A42" s="75" t="s">
        <v>24</v>
      </c>
      <c r="C42" s="130">
        <f>-C33</f>
        <v>-5400</v>
      </c>
      <c r="D42" s="121"/>
      <c r="E42" s="131">
        <f>-E33</f>
        <v>-5500</v>
      </c>
      <c r="F42" s="121"/>
      <c r="G42" s="130">
        <f>-G33</f>
        <v>-5500</v>
      </c>
      <c r="I42" s="127"/>
    </row>
    <row r="43" spans="1:9" x14ac:dyDescent="0.2">
      <c r="A43" s="75" t="s">
        <v>82</v>
      </c>
      <c r="C43" s="128"/>
      <c r="E43" s="95">
        <v>-2250</v>
      </c>
      <c r="G43" s="94"/>
      <c r="I43" s="132" t="s">
        <v>85</v>
      </c>
    </row>
    <row r="44" spans="1:9" ht="15.75" thickBot="1" x14ac:dyDescent="0.25">
      <c r="A44" s="85" t="s">
        <v>25</v>
      </c>
      <c r="C44" s="133">
        <f>SUM(C37:C43)</f>
        <v>116088</v>
      </c>
      <c r="E44" s="133">
        <f>SUM(E37:E43)</f>
        <v>122172</v>
      </c>
      <c r="G44" s="133">
        <f>SUM(G37:G43)</f>
        <v>92756</v>
      </c>
      <c r="I44" s="127"/>
    </row>
    <row r="45" spans="1:9" ht="13.5" thickTop="1" x14ac:dyDescent="0.2">
      <c r="F45" s="100"/>
      <c r="I45" s="82"/>
    </row>
    <row r="46" spans="1:9" ht="13.5" thickBot="1" x14ac:dyDescent="0.25">
      <c r="A46" s="85" t="s">
        <v>86</v>
      </c>
      <c r="C46" s="134">
        <f>+C44/C20</f>
        <v>0.169213261534016</v>
      </c>
      <c r="D46" s="135"/>
      <c r="E46" s="134">
        <f>+E44/E20</f>
        <v>0.17662570478531156</v>
      </c>
      <c r="F46" s="135"/>
      <c r="G46" s="134">
        <f>+G44/G20</f>
        <v>0.13173809178888046</v>
      </c>
      <c r="I46" s="82"/>
    </row>
    <row r="47" spans="1:9" ht="13.5" thickTop="1" x14ac:dyDescent="0.2">
      <c r="I47" s="82"/>
    </row>
    <row r="48" spans="1:9" x14ac:dyDescent="0.2">
      <c r="A48" s="76"/>
      <c r="I48" s="82"/>
    </row>
    <row r="49" spans="1:9" x14ac:dyDescent="0.2">
      <c r="A49" s="76" t="s">
        <v>26</v>
      </c>
      <c r="I49" s="82"/>
    </row>
    <row r="50" spans="1:9" x14ac:dyDescent="0.2">
      <c r="A50" s="76" t="s">
        <v>83</v>
      </c>
      <c r="I50" s="82"/>
    </row>
    <row r="51" spans="1:9" x14ac:dyDescent="0.2">
      <c r="A51" s="76" t="s">
        <v>84</v>
      </c>
      <c r="I51" s="82"/>
    </row>
    <row r="52" spans="1:9" x14ac:dyDescent="0.2">
      <c r="A52" s="76"/>
      <c r="I52" s="82"/>
    </row>
    <row r="53" spans="1:9" x14ac:dyDescent="0.2">
      <c r="A53" s="85" t="s">
        <v>27</v>
      </c>
      <c r="I53" s="82"/>
    </row>
    <row r="54" spans="1:9" x14ac:dyDescent="0.2">
      <c r="A54" s="85" t="s">
        <v>28</v>
      </c>
      <c r="I54" s="82"/>
    </row>
    <row r="55" spans="1:9" x14ac:dyDescent="0.2">
      <c r="A55" s="76"/>
      <c r="I55" s="82"/>
    </row>
    <row r="56" spans="1:9" x14ac:dyDescent="0.2">
      <c r="A56" s="151"/>
      <c r="B56" s="151"/>
      <c r="C56" s="151"/>
      <c r="D56" s="151"/>
      <c r="I56" s="82"/>
    </row>
    <row r="57" spans="1:9" x14ac:dyDescent="0.2">
      <c r="A57" s="149"/>
      <c r="B57" s="149"/>
      <c r="C57" s="149"/>
      <c r="D57" s="85"/>
      <c r="I57" s="82"/>
    </row>
    <row r="58" spans="1:9" x14ac:dyDescent="0.2">
      <c r="A58" s="145" t="s">
        <v>102</v>
      </c>
      <c r="B58" s="100"/>
      <c r="C58" s="100"/>
      <c r="I58" s="82"/>
    </row>
    <row r="59" spans="1:9" x14ac:dyDescent="0.2">
      <c r="A59" s="146" t="s">
        <v>103</v>
      </c>
      <c r="B59" s="100"/>
      <c r="C59" s="109"/>
      <c r="I59" s="82"/>
    </row>
    <row r="60" spans="1:9" x14ac:dyDescent="0.2">
      <c r="A60" s="104"/>
      <c r="C60" s="109"/>
      <c r="I60" s="82"/>
    </row>
    <row r="61" spans="1:9" x14ac:dyDescent="0.2">
      <c r="A61" s="104"/>
      <c r="C61" s="109"/>
      <c r="I61" s="82"/>
    </row>
    <row r="62" spans="1:9" x14ac:dyDescent="0.2">
      <c r="I62" s="82"/>
    </row>
    <row r="63" spans="1:9" x14ac:dyDescent="0.2">
      <c r="I63" s="82"/>
    </row>
    <row r="64" spans="1:9" x14ac:dyDescent="0.2">
      <c r="I64" s="82"/>
    </row>
    <row r="65" spans="1:9" x14ac:dyDescent="0.2">
      <c r="I65" s="82"/>
    </row>
    <row r="66" spans="1:9" x14ac:dyDescent="0.2">
      <c r="I66" s="82"/>
    </row>
    <row r="67" spans="1:9" x14ac:dyDescent="0.2">
      <c r="I67" s="82"/>
    </row>
    <row r="68" spans="1:9" x14ac:dyDescent="0.2">
      <c r="I68" s="82"/>
    </row>
    <row r="69" spans="1:9" x14ac:dyDescent="0.2">
      <c r="I69" s="82"/>
    </row>
    <row r="70" spans="1:9" x14ac:dyDescent="0.2">
      <c r="I70" s="82"/>
    </row>
    <row r="71" spans="1:9" x14ac:dyDescent="0.2">
      <c r="I71" s="82"/>
    </row>
    <row r="72" spans="1:9" x14ac:dyDescent="0.2">
      <c r="I72" s="82"/>
    </row>
    <row r="73" spans="1:9" x14ac:dyDescent="0.2">
      <c r="I73" s="82"/>
    </row>
    <row r="74" spans="1:9" x14ac:dyDescent="0.2">
      <c r="A74" s="104"/>
      <c r="I74" s="82"/>
    </row>
    <row r="75" spans="1:9" x14ac:dyDescent="0.2">
      <c r="I75" s="82"/>
    </row>
    <row r="76" spans="1:9" x14ac:dyDescent="0.2">
      <c r="A76" s="104"/>
      <c r="I76" s="82"/>
    </row>
  </sheetData>
  <mergeCells count="2">
    <mergeCell ref="A56:D56"/>
    <mergeCell ref="A57:C57"/>
  </mergeCells>
  <phoneticPr fontId="0" type="noConversion"/>
  <pageMargins left="0.75" right="0.75" top="1" bottom="1" header="0.5" footer="0.5"/>
  <pageSetup orientation="portrait" horizontalDpi="4294967293" verticalDpi="4294967293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39"/>
  </sheetPr>
  <dimension ref="A1:J27"/>
  <sheetViews>
    <sheetView topLeftCell="A37" workbookViewId="0"/>
  </sheetViews>
  <sheetFormatPr defaultRowHeight="12.75" x14ac:dyDescent="0.2"/>
  <cols>
    <col min="1" max="1" width="3" customWidth="1"/>
    <col min="2" max="2" width="29.85546875" bestFit="1" customWidth="1"/>
    <col min="3" max="3" width="22.42578125" bestFit="1" customWidth="1"/>
    <col min="6" max="6" width="10.140625" bestFit="1" customWidth="1"/>
    <col min="7" max="7" width="34.5703125" customWidth="1"/>
    <col min="8" max="8" width="11.42578125" bestFit="1" customWidth="1"/>
    <col min="9" max="9" width="11.42578125" customWidth="1"/>
    <col min="10" max="10" width="47.85546875" bestFit="1" customWidth="1"/>
  </cols>
  <sheetData>
    <row r="1" spans="1:10" x14ac:dyDescent="0.2">
      <c r="A1" s="38" t="s">
        <v>100</v>
      </c>
    </row>
    <row r="2" spans="1:10" x14ac:dyDescent="0.2">
      <c r="A2" s="38" t="s">
        <v>36</v>
      </c>
    </row>
    <row r="3" spans="1:10" ht="19.5" x14ac:dyDescent="0.4">
      <c r="A3" s="37"/>
    </row>
    <row r="5" spans="1:10" x14ac:dyDescent="0.2">
      <c r="B5" s="29"/>
    </row>
    <row r="7" spans="1:10" s="39" customFormat="1" ht="51" x14ac:dyDescent="0.2">
      <c r="B7" s="40" t="s">
        <v>97</v>
      </c>
      <c r="C7" s="40" t="s">
        <v>37</v>
      </c>
      <c r="D7" s="41" t="s">
        <v>38</v>
      </c>
      <c r="E7" s="40" t="s">
        <v>39</v>
      </c>
      <c r="F7" s="40" t="s">
        <v>40</v>
      </c>
      <c r="G7" s="41" t="s">
        <v>41</v>
      </c>
      <c r="H7" s="41" t="s">
        <v>42</v>
      </c>
      <c r="I7" s="41" t="s">
        <v>98</v>
      </c>
      <c r="J7" s="41" t="s">
        <v>43</v>
      </c>
    </row>
    <row r="8" spans="1:10" x14ac:dyDescent="0.2">
      <c r="E8" s="42"/>
      <c r="F8" s="42"/>
      <c r="H8" s="43"/>
      <c r="I8" s="44"/>
    </row>
    <row r="9" spans="1:10" x14ac:dyDescent="0.2">
      <c r="E9" s="42"/>
      <c r="F9" s="42"/>
      <c r="G9" s="39"/>
      <c r="H9" s="24"/>
      <c r="I9" s="24"/>
    </row>
    <row r="10" spans="1:10" x14ac:dyDescent="0.2">
      <c r="E10" s="42"/>
      <c r="F10" s="42"/>
      <c r="G10" s="39"/>
      <c r="H10" s="24"/>
      <c r="I10" s="24"/>
    </row>
    <row r="11" spans="1:10" x14ac:dyDescent="0.2">
      <c r="E11" s="42"/>
      <c r="F11" s="42"/>
      <c r="H11" s="24"/>
      <c r="I11" s="24"/>
    </row>
    <row r="14" spans="1:10" x14ac:dyDescent="0.2">
      <c r="B14" s="25"/>
    </row>
    <row r="26" spans="1:1" x14ac:dyDescent="0.2">
      <c r="A26" s="144" t="s">
        <v>102</v>
      </c>
    </row>
    <row r="27" spans="1:1" x14ac:dyDescent="0.2">
      <c r="A27" s="144" t="s">
        <v>103</v>
      </c>
    </row>
  </sheetData>
  <phoneticPr fontId="0" type="noConversion"/>
  <pageMargins left="0.75" right="0.75" top="1" bottom="1" header="0.5" footer="0.5"/>
  <pageSetup orientation="portrait" horizontalDpi="4294967293" verticalDpi="4294967293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2"/>
  <sheetViews>
    <sheetView topLeftCell="A37" workbookViewId="0">
      <selection activeCell="C4" sqref="C4"/>
    </sheetView>
  </sheetViews>
  <sheetFormatPr defaultColWidth="9.140625" defaultRowHeight="12.75" x14ac:dyDescent="0.2"/>
  <cols>
    <col min="1" max="1" width="4.42578125" style="75" customWidth="1"/>
    <col min="2" max="2" width="29.85546875" style="75" bestFit="1" customWidth="1"/>
    <col min="3" max="3" width="22.42578125" style="75" bestFit="1" customWidth="1"/>
    <col min="4" max="5" width="9.140625" style="75"/>
    <col min="6" max="6" width="10.140625" style="75" bestFit="1" customWidth="1"/>
    <col min="7" max="7" width="34.5703125" style="75" customWidth="1"/>
    <col min="8" max="8" width="11.42578125" style="75" bestFit="1" customWidth="1"/>
    <col min="9" max="9" width="11.42578125" style="75" customWidth="1"/>
    <col min="10" max="10" width="47.85546875" style="75" bestFit="1" customWidth="1"/>
    <col min="11" max="16384" width="9.140625" style="75"/>
  </cols>
  <sheetData>
    <row r="1" spans="1:10" ht="20.25" x14ac:dyDescent="0.3">
      <c r="A1" s="113" t="s">
        <v>70</v>
      </c>
      <c r="D1" s="143" t="s">
        <v>99</v>
      </c>
    </row>
    <row r="2" spans="1:10" ht="20.25" x14ac:dyDescent="0.3">
      <c r="A2" s="113" t="s">
        <v>36</v>
      </c>
      <c r="D2" s="143" t="s">
        <v>105</v>
      </c>
    </row>
    <row r="3" spans="1:10" ht="19.5" x14ac:dyDescent="0.4">
      <c r="A3" s="136"/>
    </row>
    <row r="5" spans="1:10" x14ac:dyDescent="0.2">
      <c r="B5" s="85"/>
    </row>
    <row r="7" spans="1:10" s="96" customFormat="1" ht="51" x14ac:dyDescent="0.2">
      <c r="B7" s="137" t="s">
        <v>89</v>
      </c>
      <c r="C7" s="137" t="s">
        <v>94</v>
      </c>
      <c r="D7" s="138" t="s">
        <v>38</v>
      </c>
      <c r="E7" s="137" t="s">
        <v>39</v>
      </c>
      <c r="F7" s="137" t="s">
        <v>40</v>
      </c>
      <c r="G7" s="138" t="s">
        <v>41</v>
      </c>
      <c r="H7" s="138" t="s">
        <v>42</v>
      </c>
      <c r="I7" s="138" t="s">
        <v>98</v>
      </c>
      <c r="J7" s="138" t="s">
        <v>43</v>
      </c>
    </row>
    <row r="8" spans="1:10" x14ac:dyDescent="0.2">
      <c r="B8" s="75" t="s">
        <v>90</v>
      </c>
      <c r="C8" s="75" t="s">
        <v>44</v>
      </c>
      <c r="D8" s="75" t="s">
        <v>45</v>
      </c>
      <c r="E8" s="139">
        <v>36913</v>
      </c>
      <c r="F8" s="139">
        <v>36913</v>
      </c>
      <c r="G8" s="75" t="s">
        <v>46</v>
      </c>
      <c r="H8" s="140">
        <v>125</v>
      </c>
      <c r="I8" s="141" t="s">
        <v>47</v>
      </c>
      <c r="J8" s="75" t="s">
        <v>48</v>
      </c>
    </row>
    <row r="9" spans="1:10" ht="25.5" x14ac:dyDescent="0.2">
      <c r="B9" s="75" t="s">
        <v>91</v>
      </c>
      <c r="C9" s="75" t="s">
        <v>44</v>
      </c>
      <c r="D9" s="75" t="s">
        <v>95</v>
      </c>
      <c r="E9" s="139">
        <v>36892</v>
      </c>
      <c r="F9" s="139">
        <v>37256</v>
      </c>
      <c r="G9" s="96" t="s">
        <v>49</v>
      </c>
      <c r="H9" s="142">
        <v>1200</v>
      </c>
      <c r="I9" s="142" t="s">
        <v>47</v>
      </c>
      <c r="J9" s="75" t="s">
        <v>50</v>
      </c>
    </row>
    <row r="10" spans="1:10" ht="25.5" x14ac:dyDescent="0.2">
      <c r="B10" s="75" t="s">
        <v>92</v>
      </c>
      <c r="C10" s="75" t="s">
        <v>44</v>
      </c>
      <c r="D10" s="75" t="s">
        <v>45</v>
      </c>
      <c r="E10" s="139">
        <v>37164</v>
      </c>
      <c r="F10" s="139">
        <v>37176</v>
      </c>
      <c r="G10" s="96" t="s">
        <v>51</v>
      </c>
      <c r="H10" s="142">
        <v>100000</v>
      </c>
      <c r="I10" s="142" t="s">
        <v>47</v>
      </c>
      <c r="J10" s="75" t="s">
        <v>52</v>
      </c>
    </row>
    <row r="11" spans="1:10" x14ac:dyDescent="0.2">
      <c r="B11" s="75" t="s">
        <v>93</v>
      </c>
      <c r="C11" s="75" t="s">
        <v>53</v>
      </c>
      <c r="D11" s="75" t="s">
        <v>95</v>
      </c>
      <c r="E11" s="139">
        <v>36892</v>
      </c>
      <c r="F11" s="139">
        <v>37072</v>
      </c>
      <c r="G11" s="75" t="s">
        <v>54</v>
      </c>
      <c r="H11" s="142">
        <v>7250</v>
      </c>
      <c r="I11" s="142" t="s">
        <v>55</v>
      </c>
      <c r="J11" s="75" t="s">
        <v>78</v>
      </c>
    </row>
    <row r="14" spans="1:10" x14ac:dyDescent="0.2">
      <c r="B14" s="76" t="s">
        <v>68</v>
      </c>
    </row>
    <row r="21" spans="1:1" x14ac:dyDescent="0.2">
      <c r="A21" s="145" t="s">
        <v>102</v>
      </c>
    </row>
    <row r="22" spans="1:1" x14ac:dyDescent="0.2">
      <c r="A22" s="146" t="s">
        <v>103</v>
      </c>
    </row>
  </sheetData>
  <phoneticPr fontId="0" type="noConversion"/>
  <pageMargins left="0.75" right="0.75" top="1" bottom="1" header="0.5" footer="0.5"/>
  <pageSetup orientation="portrait" horizontalDpi="4294967293" verticalDpi="4294967293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37201D0CC77B488D1258375C6ADA33" ma:contentTypeVersion="0" ma:contentTypeDescription="Create a new document." ma:contentTypeScope="" ma:versionID="2c50ab8bfcf040d73176f560380ebbb7">
  <xsd:schema xmlns:xsd="http://www.w3.org/2001/XMLSchema" xmlns:xs="http://www.w3.org/2001/XMLSchema" xmlns:p="http://schemas.microsoft.com/office/2006/metadata/properties" xmlns:ns2="4e95778f-8b1d-4ed4-abfd-76f3f0432ac3" targetNamespace="http://schemas.microsoft.com/office/2006/metadata/properties" ma:root="true" ma:fieldsID="b5cc7a525a4db490f76ecb926e7b0199" ns2:_="">
    <xsd:import namespace="4e95778f-8b1d-4ed4-abfd-76f3f0432ac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95778f-8b1d-4ed4-abfd-76f3f0432ac3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4e95778f-8b1d-4ed4-abfd-76f3f0432ac3">5QWUF5V6MVNE-13279103-584</_dlc_DocId>
    <_dlc_DocIdUrl xmlns="4e95778f-8b1d-4ed4-abfd-76f3f0432ac3">
      <Url>https://sharepoint.sandia.gov/sites/800/851/_layouts/15/DocIdRedir.aspx?ID=5QWUF5V6MVNE-13279103-584</Url>
      <Description>5QWUF5V6MVNE-13279103-584</Description>
    </_dlc_DocIdUrl>
  </documentManagement>
</p:properties>
</file>

<file path=customXml/itemProps1.xml><?xml version="1.0" encoding="utf-8"?>
<ds:datastoreItem xmlns:ds="http://schemas.openxmlformats.org/officeDocument/2006/customXml" ds:itemID="{42809562-F104-43D7-86D3-DEFF4633D6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9FBDD1-AFCD-419D-926F-3C79B7789C98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68E93877-B369-4AFC-AFB0-85DBCBB613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95778f-8b1d-4ed4-abfd-76f3f0432ac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0A4C1B5-482C-45C1-8244-9A5F704224D8}">
  <ds:schemaRefs>
    <ds:schemaRef ds:uri="http://schemas.microsoft.com/office/2006/metadata/longProperties"/>
  </ds:schemaRefs>
</ds:datastoreItem>
</file>

<file path=customXml/itemProps5.xml><?xml version="1.0" encoding="utf-8"?>
<ds:datastoreItem xmlns:ds="http://schemas.openxmlformats.org/officeDocument/2006/customXml" ds:itemID="{48AD56E1-54BD-4969-97B5-EB2F4B0ADC2D}">
  <ds:schemaRefs>
    <ds:schemaRef ds:uri="http://purl.org/dc/terms/"/>
    <ds:schemaRef ds:uri="http://schemas.microsoft.com/office/2006/documentManagement/types"/>
    <ds:schemaRef ds:uri="4e95778f-8b1d-4ed4-abfd-76f3f0432ac3"/>
    <ds:schemaRef ds:uri="http://purl.org/dc/dcmitype/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OH Rate Calc Template</vt:lpstr>
      <vt:lpstr>Sample OH Rate Calc</vt:lpstr>
      <vt:lpstr>G&amp;A Rate Calc Template</vt:lpstr>
      <vt:lpstr>Sample G&amp;A Rate Calc</vt:lpstr>
      <vt:lpstr>Unallow Costs Template</vt:lpstr>
      <vt:lpstr>Sample of Unallowable Costs</vt:lpstr>
    </vt:vector>
  </TitlesOfParts>
  <Company>Sandia National Laboratories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towen</dc:creator>
  <cp:lastModifiedBy>Denison, Mary Dee</cp:lastModifiedBy>
  <dcterms:created xsi:type="dcterms:W3CDTF">2004-01-03T20:06:04Z</dcterms:created>
  <dcterms:modified xsi:type="dcterms:W3CDTF">2017-08-17T17:37:41Z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">
    <vt:lpwstr>U6N6X3E34Z65-27-519</vt:lpwstr>
  </property>
  <property fmtid="{D5CDD505-2E9C-101B-9397-08002B2CF9AE}" pid="3" name="_dlc_DocIdItemGuid">
    <vt:lpwstr>89e5f599-fd47-40d8-83c9-ec2c3f02487b</vt:lpwstr>
  </property>
  <property fmtid="{D5CDD505-2E9C-101B-9397-08002B2CF9AE}" pid="4" name="_dlc_DocIdUrl">
    <vt:lpwstr>https://sharepoint.sandia.gov/sites/AandE/contracts/_layouts/DocIdRedir.aspx?ID=U6N6X3E34Z65-27-519, U6N6X3E34Z65-27-519</vt:lpwstr>
  </property>
  <property fmtid="{D5CDD505-2E9C-101B-9397-08002B2CF9AE}" pid="5" name="ContentTypeId">
    <vt:lpwstr>0x010100D337201D0CC77B488D1258375C6ADA33</vt:lpwstr>
  </property>
</Properties>
</file>